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omas\Desktop\2025 Luxaflex Awnings\"/>
    </mc:Choice>
  </mc:AlternateContent>
  <xr:revisionPtr revIDLastSave="0" documentId="13_ncr:1_{FCF7422C-A2A7-4574-A183-6D38F7C81CD1}" xr6:coauthVersionLast="36" xr6:coauthVersionMax="36" xr10:uidLastSave="{00000000-0000-0000-0000-000000000000}"/>
  <bookViews>
    <workbookView xWindow="0" yWindow="0" windowWidth="19200" windowHeight="6930" activeTab="6" xr2:uid="{4F2E317C-5E16-4141-A0BD-F1AACBEFD115}"/>
  </bookViews>
  <sheets>
    <sheet name="Summary Retail Price Reduction" sheetId="10" r:id="rId1"/>
    <sheet name="Formosa" sheetId="4" r:id="rId2"/>
    <sheet name="Formosa Max" sheetId="5" r:id="rId3"/>
    <sheet name="Formosa Max with EV" sheetId="9" r:id="rId4"/>
    <sheet name="Capri" sheetId="3" r:id="rId5"/>
    <sheet name="Accessories Brackets" sheetId="2" r:id="rId6"/>
    <sheet name="Delivery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D11" i="4"/>
  <c r="E11" i="4"/>
  <c r="F11" i="4"/>
  <c r="G11" i="4"/>
  <c r="H11" i="4"/>
  <c r="E12" i="4"/>
  <c r="F12" i="4"/>
  <c r="G12" i="4"/>
  <c r="H12" i="4"/>
  <c r="C9" i="4"/>
  <c r="D9" i="4"/>
  <c r="E9" i="4"/>
  <c r="F9" i="4"/>
  <c r="G9" i="4"/>
  <c r="H9" i="4"/>
  <c r="B9" i="4"/>
  <c r="B18" i="3" l="1"/>
  <c r="D2" i="2" l="1"/>
  <c r="D3" i="2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F3" i="2"/>
  <c r="F2" i="2"/>
  <c r="D13" i="2"/>
  <c r="F13" i="2" s="1"/>
  <c r="D14" i="2"/>
  <c r="F14" i="2" s="1"/>
  <c r="D15" i="2"/>
  <c r="F15" i="2" s="1"/>
  <c r="D16" i="2"/>
  <c r="F16" i="2" s="1"/>
  <c r="D12" i="2"/>
  <c r="F12" i="2" s="1"/>
  <c r="C11" i="3"/>
  <c r="C19" i="3" s="1"/>
  <c r="D11" i="3"/>
  <c r="D19" i="3" s="1"/>
  <c r="E11" i="3"/>
  <c r="E19" i="3" s="1"/>
  <c r="F11" i="3"/>
  <c r="F19" i="3" s="1"/>
  <c r="G11" i="3"/>
  <c r="G19" i="3" s="1"/>
  <c r="H11" i="3"/>
  <c r="H19" i="3" s="1"/>
  <c r="I11" i="3"/>
  <c r="I19" i="3" s="1"/>
  <c r="D12" i="3"/>
  <c r="D20" i="3" s="1"/>
  <c r="E12" i="3"/>
  <c r="E20" i="3" s="1"/>
  <c r="F12" i="3"/>
  <c r="F20" i="3" s="1"/>
  <c r="G12" i="3"/>
  <c r="G20" i="3" s="1"/>
  <c r="H12" i="3"/>
  <c r="H20" i="3" s="1"/>
  <c r="I12" i="3"/>
  <c r="I20" i="3" s="1"/>
  <c r="E13" i="3"/>
  <c r="E21" i="3" s="1"/>
  <c r="F13" i="3"/>
  <c r="F21" i="3" s="1"/>
  <c r="G13" i="3"/>
  <c r="G21" i="3" s="1"/>
  <c r="H13" i="3"/>
  <c r="H21" i="3" s="1"/>
  <c r="I13" i="3"/>
  <c r="I21" i="3" s="1"/>
  <c r="I10" i="3"/>
  <c r="I18" i="3" s="1"/>
  <c r="C10" i="3"/>
  <c r="C18" i="3" s="1"/>
  <c r="D10" i="3"/>
  <c r="D18" i="3" s="1"/>
  <c r="E10" i="3"/>
  <c r="E18" i="3" s="1"/>
  <c r="F10" i="3"/>
  <c r="F18" i="3" s="1"/>
  <c r="G10" i="3"/>
  <c r="G18" i="3" s="1"/>
  <c r="H10" i="3"/>
  <c r="H18" i="3" s="1"/>
  <c r="B10" i="3"/>
  <c r="C23" i="5"/>
  <c r="D23" i="5"/>
  <c r="E23" i="5"/>
  <c r="F23" i="5"/>
  <c r="G23" i="5"/>
  <c r="H23" i="5"/>
  <c r="I23" i="5"/>
  <c r="J23" i="5"/>
  <c r="D24" i="5"/>
  <c r="E24" i="5"/>
  <c r="F24" i="5"/>
  <c r="G24" i="5"/>
  <c r="H24" i="5"/>
  <c r="I24" i="5"/>
  <c r="J24" i="5"/>
  <c r="E25" i="5"/>
  <c r="F25" i="5"/>
  <c r="G25" i="5"/>
  <c r="H25" i="5"/>
  <c r="I25" i="5"/>
  <c r="J25" i="5"/>
  <c r="F26" i="5"/>
  <c r="G26" i="5"/>
  <c r="H26" i="5"/>
  <c r="I26" i="5"/>
  <c r="J26" i="5"/>
  <c r="G27" i="5"/>
  <c r="H27" i="5"/>
  <c r="I27" i="5"/>
  <c r="J27" i="5"/>
  <c r="C22" i="5"/>
  <c r="D22" i="5"/>
  <c r="E22" i="5"/>
  <c r="F22" i="5"/>
  <c r="G22" i="5"/>
  <c r="H22" i="5"/>
  <c r="I22" i="5"/>
  <c r="J22" i="5"/>
  <c r="J15" i="9"/>
  <c r="I15" i="9"/>
  <c r="I24" i="9" s="1"/>
  <c r="H15" i="9"/>
  <c r="H24" i="9" s="1"/>
  <c r="G15" i="9"/>
  <c r="G24" i="9" s="1"/>
  <c r="F15" i="9"/>
  <c r="F24" i="9" s="1"/>
  <c r="J14" i="9"/>
  <c r="J23" i="9" s="1"/>
  <c r="I14" i="9"/>
  <c r="I23" i="9" s="1"/>
  <c r="H14" i="9"/>
  <c r="H23" i="9" s="1"/>
  <c r="G14" i="9"/>
  <c r="G23" i="9" s="1"/>
  <c r="F14" i="9"/>
  <c r="F23" i="9" s="1"/>
  <c r="E14" i="9"/>
  <c r="E23" i="9" s="1"/>
  <c r="J13" i="9"/>
  <c r="J22" i="9" s="1"/>
  <c r="I13" i="9"/>
  <c r="I22" i="9" s="1"/>
  <c r="H13" i="9"/>
  <c r="H22" i="9" s="1"/>
  <c r="G13" i="9"/>
  <c r="G22" i="9" s="1"/>
  <c r="F13" i="9"/>
  <c r="F22" i="9" s="1"/>
  <c r="E13" i="9"/>
  <c r="E22" i="9" s="1"/>
  <c r="D13" i="9"/>
  <c r="D22" i="9" s="1"/>
  <c r="J12" i="9"/>
  <c r="J21" i="9" s="1"/>
  <c r="I12" i="9"/>
  <c r="I21" i="9" s="1"/>
  <c r="H12" i="9"/>
  <c r="H21" i="9" s="1"/>
  <c r="G12" i="9"/>
  <c r="G21" i="9" s="1"/>
  <c r="F12" i="9"/>
  <c r="F21" i="9" s="1"/>
  <c r="E12" i="9"/>
  <c r="E21" i="9" s="1"/>
  <c r="D12" i="9"/>
  <c r="D21" i="9" s="1"/>
  <c r="C12" i="9"/>
  <c r="C21" i="9" s="1"/>
  <c r="J11" i="9"/>
  <c r="J20" i="9" s="1"/>
  <c r="I11" i="9"/>
  <c r="I20" i="9" s="1"/>
  <c r="H11" i="9"/>
  <c r="H20" i="9" s="1"/>
  <c r="G11" i="9"/>
  <c r="G20" i="9" s="1"/>
  <c r="F11" i="9"/>
  <c r="F20" i="9" s="1"/>
  <c r="E11" i="9"/>
  <c r="E20" i="9" s="1"/>
  <c r="D11" i="9"/>
  <c r="D20" i="9" s="1"/>
  <c r="C11" i="9"/>
  <c r="C20" i="9" s="1"/>
  <c r="B11" i="9"/>
  <c r="B20" i="9" s="1"/>
  <c r="B22" i="5"/>
  <c r="C13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E15" i="5"/>
  <c r="F15" i="5"/>
  <c r="G15" i="5"/>
  <c r="H15" i="5"/>
  <c r="I15" i="5"/>
  <c r="J15" i="5"/>
  <c r="F16" i="5"/>
  <c r="G16" i="5"/>
  <c r="H16" i="5"/>
  <c r="I16" i="5"/>
  <c r="J16" i="5"/>
  <c r="G17" i="5"/>
  <c r="H17" i="5"/>
  <c r="I17" i="5"/>
  <c r="J17" i="5"/>
  <c r="C12" i="5"/>
  <c r="D12" i="5"/>
  <c r="E12" i="5"/>
  <c r="F12" i="5"/>
  <c r="G12" i="5"/>
  <c r="H12" i="5"/>
  <c r="I12" i="5"/>
  <c r="J12" i="5"/>
  <c r="B12" i="5"/>
  <c r="C18" i="4"/>
  <c r="D18" i="4"/>
  <c r="E18" i="4"/>
  <c r="F18" i="4"/>
  <c r="G18" i="4"/>
  <c r="H18" i="4"/>
  <c r="D19" i="4"/>
  <c r="E19" i="4"/>
  <c r="F19" i="4"/>
  <c r="G19" i="4"/>
  <c r="H19" i="4"/>
  <c r="E20" i="4"/>
  <c r="F20" i="4"/>
  <c r="G20" i="4"/>
  <c r="H20" i="4"/>
  <c r="C17" i="4"/>
  <c r="D17" i="4"/>
  <c r="E17" i="4"/>
  <c r="F17" i="4"/>
  <c r="G17" i="4"/>
  <c r="H17" i="4"/>
  <c r="B17" i="4"/>
</calcChain>
</file>

<file path=xl/sharedStrings.xml><?xml version="1.0" encoding="utf-8"?>
<sst xmlns="http://schemas.openxmlformats.org/spreadsheetml/2006/main" count="245" uniqueCount="83">
  <si>
    <t>Capri 2025 Retail</t>
  </si>
  <si>
    <t>Formosa Max Retail</t>
  </si>
  <si>
    <t>Type</t>
  </si>
  <si>
    <t>Description</t>
  </si>
  <si>
    <t>Trade Cost</t>
  </si>
  <si>
    <t>Remote Control</t>
  </si>
  <si>
    <t>SITUO 1 IO PURE II NE</t>
  </si>
  <si>
    <t>SITUO 5 IO PURE II NE</t>
  </si>
  <si>
    <t>SITUO 1 A/M IO PURE II VAR</t>
  </si>
  <si>
    <t>SITUO 5 VAR A/M IO PURE II VAR</t>
  </si>
  <si>
    <t>SMOOVE ORIGIN IO PURE PACK 84</t>
  </si>
  <si>
    <t>Sensor</t>
  </si>
  <si>
    <t>SUNIS WIREFREE II IO SUN SENSOR</t>
  </si>
  <si>
    <t xml:space="preserve">EOLIS WIREFREE IO WIND SENSOR </t>
  </si>
  <si>
    <t>EOLIS 3D WIREFREE VIBRATION SENSOR IO - WHITE OR BLACK</t>
  </si>
  <si>
    <t>Size / Location</t>
  </si>
  <si>
    <t>Flat Spreader Pair White</t>
  </si>
  <si>
    <t>Flat Spreader Pair Grey</t>
  </si>
  <si>
    <t>Gutter Bracket Pair White</t>
  </si>
  <si>
    <t>Gutter Bracket Pair Grey</t>
  </si>
  <si>
    <t>Extended Fixing Plate Pair</t>
  </si>
  <si>
    <t>Delivery</t>
  </si>
  <si>
    <t>New</t>
  </si>
  <si>
    <t>Commercial</t>
  </si>
  <si>
    <t>Up to 5.5m Mainland UK</t>
  </si>
  <si>
    <t>Up to 5.5m NI</t>
  </si>
  <si>
    <t>Up to 5.5m Non Mainland UK</t>
  </si>
  <si>
    <t>Over 5.5m</t>
  </si>
  <si>
    <t>POA</t>
  </si>
  <si>
    <t>Residential</t>
  </si>
  <si>
    <t>Retail</t>
  </si>
  <si>
    <t>Enter Trade Discount %</t>
  </si>
  <si>
    <t>Enter Trade Disount %</t>
  </si>
  <si>
    <t>Formosa Motor Retail Net</t>
  </si>
  <si>
    <t>Formosa Retail Price 2025</t>
  </si>
  <si>
    <t>Formosa Trade Price 2025 Ex VAT</t>
  </si>
  <si>
    <t>Formosa Max Retail Price 2025</t>
  </si>
  <si>
    <t>Formosa Max Retail Net</t>
  </si>
  <si>
    <t>Formosa Max Trade Price 2025 Ex VAT</t>
  </si>
  <si>
    <t>Formosa Retail</t>
  </si>
  <si>
    <t>Formosa Trade</t>
  </si>
  <si>
    <t>Formosa Max Trade</t>
  </si>
  <si>
    <t>Formosa Max with EV Retail Price 2025</t>
  </si>
  <si>
    <t>Formosa Max with EV Trade Price 2025 Ex VAT</t>
  </si>
  <si>
    <t>Formosa Max with EV Retail</t>
  </si>
  <si>
    <t>Formosa Max with EV Trade</t>
  </si>
  <si>
    <t>Capri Retail Price 2025</t>
  </si>
  <si>
    <t>Capri Trade Price 2025 Ex VAT</t>
  </si>
  <si>
    <t>Capri</t>
  </si>
  <si>
    <t>Change</t>
  </si>
  <si>
    <t>Formosa</t>
  </si>
  <si>
    <t>Formosa Max</t>
  </si>
  <si>
    <t>Formosa Max with EV</t>
  </si>
  <si>
    <t>Average Reduction</t>
  </si>
  <si>
    <t>Luxaflex Awning Summary Retail Price Reduction 2025 Vs 2024</t>
  </si>
  <si>
    <t>Hardware</t>
  </si>
  <si>
    <t>Colour Name</t>
  </si>
  <si>
    <t>Current</t>
  </si>
  <si>
    <t>Orchestra Fabric / Sunea IO Motor</t>
  </si>
  <si>
    <t>RAL 9001</t>
  </si>
  <si>
    <t>Cream</t>
  </si>
  <si>
    <t>Standard</t>
  </si>
  <si>
    <t>No Charge</t>
  </si>
  <si>
    <t>RAL 9010</t>
  </si>
  <si>
    <t>Pure White</t>
  </si>
  <si>
    <t>RAL 9016</t>
  </si>
  <si>
    <t>Traffic White</t>
  </si>
  <si>
    <t>RAL 7S16</t>
  </si>
  <si>
    <t>Anthracite</t>
  </si>
  <si>
    <t>Tiger 20/80081</t>
  </si>
  <si>
    <t>Iron Glimmer</t>
  </si>
  <si>
    <t>RAL 9S05</t>
  </si>
  <si>
    <t>Black</t>
  </si>
  <si>
    <t>RAL 9S07</t>
  </si>
  <si>
    <t>Grey Aluminuim</t>
  </si>
  <si>
    <t>Other RAL</t>
  </si>
  <si>
    <t>Custom</t>
  </si>
  <si>
    <t>2025 New</t>
  </si>
  <si>
    <t>RAL 9205</t>
  </si>
  <si>
    <t>Orchestra Fabric / Sunea IO Motor / Full Cassette / Star Head</t>
  </si>
  <si>
    <t>RAL 7016</t>
  </si>
  <si>
    <t>Tiger</t>
  </si>
  <si>
    <t>Delivery Cost - Per Awning 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</si>
</sst>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6" borderId="7" xfId="0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6" borderId="13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4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0" fillId="0" borderId="0" xfId="0" applyNumberForma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9" fontId="4" fillId="6" borderId="3" xfId="0" applyNumberFormat="1" applyFont="1" applyFill="1" applyBorder="1" applyAlignment="1">
      <alignment horizontal="center" vertical="center"/>
    </xf>
    <xf numFmtId="9" fontId="4" fillId="6" borderId="4" xfId="0" applyNumberFormat="1" applyFont="1" applyFill="1" applyBorder="1" applyAlignment="1">
      <alignment horizontal="center" vertical="center"/>
    </xf>
    <xf numFmtId="9" fontId="4" fillId="6" borderId="11" xfId="0" applyNumberFormat="1" applyFont="1" applyFill="1" applyBorder="1" applyAlignment="1">
      <alignment horizontal="center" vertical="center"/>
    </xf>
    <xf numFmtId="9" fontId="4" fillId="6" borderId="24" xfId="0" applyNumberFormat="1" applyFont="1" applyFill="1" applyBorder="1" applyAlignment="1">
      <alignment horizontal="center" vertical="center"/>
    </xf>
    <xf numFmtId="9" fontId="4" fillId="6" borderId="0" xfId="0" applyNumberFormat="1" applyFont="1" applyFill="1" applyBorder="1" applyAlignment="1">
      <alignment horizontal="center" vertical="center"/>
    </xf>
    <xf numFmtId="9" fontId="4" fillId="6" borderId="25" xfId="0" applyNumberFormat="1" applyFont="1" applyFill="1" applyBorder="1" applyAlignment="1">
      <alignment horizontal="center" vertical="center"/>
    </xf>
    <xf numFmtId="9" fontId="4" fillId="6" borderId="16" xfId="0" applyNumberFormat="1" applyFont="1" applyFill="1" applyBorder="1" applyAlignment="1">
      <alignment horizontal="center" vertical="center"/>
    </xf>
    <xf numFmtId="9" fontId="4" fillId="6" borderId="19" xfId="0" applyNumberFormat="1" applyFont="1" applyFill="1" applyBorder="1" applyAlignment="1">
      <alignment horizontal="center" vertical="center"/>
    </xf>
    <xf numFmtId="9" fontId="4" fillId="6" borderId="1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6" fontId="2" fillId="5" borderId="22" xfId="0" applyNumberFormat="1" applyFont="1" applyFill="1" applyBorder="1" applyAlignment="1">
      <alignment horizontal="center"/>
    </xf>
    <xf numFmtId="166" fontId="2" fillId="5" borderId="2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6" fontId="2" fillId="5" borderId="3" xfId="0" applyNumberFormat="1" applyFont="1" applyFill="1" applyBorder="1" applyAlignment="1">
      <alignment horizontal="center"/>
    </xf>
    <xf numFmtId="166" fontId="2" fillId="5" borderId="11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9" fontId="4" fillId="6" borderId="39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166" fontId="0" fillId="5" borderId="27" xfId="0" applyNumberFormat="1" applyFill="1" applyBorder="1" applyAlignment="1">
      <alignment horizontal="center" vertical="center"/>
    </xf>
    <xf numFmtId="166" fontId="0" fillId="5" borderId="28" xfId="0" applyNumberForma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1F3B-3B9B-441C-9509-22909F61D114}">
  <sheetPr>
    <tabColor rgb="FF92D050"/>
  </sheetPr>
  <dimension ref="A1:M33"/>
  <sheetViews>
    <sheetView topLeftCell="A19" workbookViewId="0">
      <selection activeCell="P22" sqref="P22"/>
    </sheetView>
  </sheetViews>
  <sheetFormatPr defaultRowHeight="14.5" x14ac:dyDescent="0.35"/>
  <cols>
    <col min="1" max="1" width="19.1796875" bestFit="1" customWidth="1"/>
  </cols>
  <sheetData>
    <row r="1" spans="1:13" x14ac:dyDescent="0.35">
      <c r="A1" s="77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15" thickBot="1" x14ac:dyDescent="0.4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1:13" s="37" customFormat="1" ht="15" thickBot="1" x14ac:dyDescent="0.4">
      <c r="A3" s="38"/>
      <c r="B3" s="38"/>
      <c r="C3" s="38"/>
      <c r="D3" s="38"/>
      <c r="E3" s="38"/>
      <c r="F3" s="38"/>
      <c r="G3" s="38"/>
      <c r="H3" s="38"/>
      <c r="I3" s="38"/>
    </row>
    <row r="4" spans="1:13" ht="15" thickBot="1" x14ac:dyDescent="0.4">
      <c r="A4" s="86" t="s">
        <v>50</v>
      </c>
      <c r="B4" s="87"/>
      <c r="C4" s="87"/>
      <c r="D4" s="87"/>
      <c r="E4" s="87"/>
      <c r="F4" s="87"/>
      <c r="G4" s="87"/>
      <c r="H4" s="88"/>
      <c r="I4" s="83" t="s">
        <v>53</v>
      </c>
      <c r="J4" s="84"/>
      <c r="K4" s="84"/>
      <c r="L4" s="84"/>
      <c r="M4" s="85"/>
    </row>
    <row r="5" spans="1:13" ht="14.5" customHeight="1" x14ac:dyDescent="0.35">
      <c r="A5" s="7" t="s">
        <v>49</v>
      </c>
      <c r="B5" s="1">
        <v>2</v>
      </c>
      <c r="C5" s="1">
        <v>2.5</v>
      </c>
      <c r="D5" s="1">
        <v>3</v>
      </c>
      <c r="E5" s="1">
        <v>3.5</v>
      </c>
      <c r="F5" s="1">
        <v>4</v>
      </c>
      <c r="G5" s="1">
        <v>4.5</v>
      </c>
      <c r="H5" s="8">
        <v>5</v>
      </c>
      <c r="I5" s="68">
        <v>-0.12</v>
      </c>
      <c r="J5" s="69"/>
      <c r="K5" s="69"/>
      <c r="L5" s="69"/>
      <c r="M5" s="70"/>
    </row>
    <row r="6" spans="1:13" ht="14.5" customHeight="1" x14ac:dyDescent="0.35">
      <c r="A6" s="7">
        <v>1.5</v>
      </c>
      <c r="B6" s="36" t="s">
        <v>22</v>
      </c>
      <c r="C6" s="36" t="s">
        <v>22</v>
      </c>
      <c r="D6" s="36" t="s">
        <v>22</v>
      </c>
      <c r="E6" s="36" t="s">
        <v>22</v>
      </c>
      <c r="F6" s="36" t="s">
        <v>22</v>
      </c>
      <c r="G6" s="36" t="s">
        <v>22</v>
      </c>
      <c r="H6" s="10" t="s">
        <v>22</v>
      </c>
      <c r="I6" s="71"/>
      <c r="J6" s="72"/>
      <c r="K6" s="72"/>
      <c r="L6" s="72"/>
      <c r="M6" s="73"/>
    </row>
    <row r="7" spans="1:13" ht="14.5" customHeight="1" x14ac:dyDescent="0.35">
      <c r="A7" s="7">
        <v>2</v>
      </c>
      <c r="B7" s="36"/>
      <c r="C7" s="36">
        <v>-5.7836332238611107E-2</v>
      </c>
      <c r="D7" s="36">
        <v>-7.5654761538619164E-2</v>
      </c>
      <c r="E7" s="36">
        <v>-0.10737449780371</v>
      </c>
      <c r="F7" s="36">
        <v>-0.13573988006968721</v>
      </c>
      <c r="G7" s="36">
        <v>-0.13842526855611068</v>
      </c>
      <c r="H7" s="10">
        <v>-0.15037657294344642</v>
      </c>
      <c r="I7" s="71"/>
      <c r="J7" s="72"/>
      <c r="K7" s="72"/>
      <c r="L7" s="72"/>
      <c r="M7" s="73"/>
    </row>
    <row r="8" spans="1:13" ht="14.5" customHeight="1" x14ac:dyDescent="0.35">
      <c r="A8" s="7">
        <v>2.5</v>
      </c>
      <c r="B8" s="36"/>
      <c r="C8" s="36"/>
      <c r="D8" s="36">
        <v>-7.8929783191649824E-2</v>
      </c>
      <c r="E8" s="36">
        <v>-0.10747709458026267</v>
      </c>
      <c r="F8" s="36">
        <v>-0.13513720270691129</v>
      </c>
      <c r="G8" s="36">
        <v>-0.14351345371269117</v>
      </c>
      <c r="H8" s="10">
        <v>-0.15366974837930719</v>
      </c>
      <c r="I8" s="71"/>
      <c r="J8" s="72"/>
      <c r="K8" s="72"/>
      <c r="L8" s="72"/>
      <c r="M8" s="73"/>
    </row>
    <row r="9" spans="1:13" ht="15" customHeight="1" thickBot="1" x14ac:dyDescent="0.4">
      <c r="A9" s="13">
        <v>3</v>
      </c>
      <c r="B9" s="39"/>
      <c r="C9" s="39"/>
      <c r="D9" s="39"/>
      <c r="E9" s="39">
        <v>-0.12865363440096872</v>
      </c>
      <c r="F9" s="39">
        <v>-0.1388788003375824</v>
      </c>
      <c r="G9" s="39">
        <v>-0.1477145077184705</v>
      </c>
      <c r="H9" s="40">
        <v>-0.15421234910947779</v>
      </c>
      <c r="I9" s="74"/>
      <c r="J9" s="75"/>
      <c r="K9" s="75"/>
      <c r="L9" s="75"/>
      <c r="M9" s="76"/>
    </row>
    <row r="10" spans="1:13" ht="15" thickBot="1" x14ac:dyDescent="0.4">
      <c r="A10" s="3"/>
    </row>
    <row r="11" spans="1:13" ht="15" thickBot="1" x14ac:dyDescent="0.4">
      <c r="A11" s="86" t="s">
        <v>51</v>
      </c>
      <c r="B11" s="87"/>
      <c r="C11" s="87"/>
      <c r="D11" s="87"/>
      <c r="E11" s="87"/>
      <c r="F11" s="87"/>
      <c r="G11" s="87"/>
      <c r="H11" s="87"/>
      <c r="I11" s="87"/>
      <c r="J11" s="87"/>
      <c r="K11" s="83" t="s">
        <v>53</v>
      </c>
      <c r="L11" s="84"/>
      <c r="M11" s="85"/>
    </row>
    <row r="12" spans="1:13" ht="14.5" customHeight="1" x14ac:dyDescent="0.35">
      <c r="A12" s="7" t="s">
        <v>49</v>
      </c>
      <c r="B12" s="1">
        <v>2</v>
      </c>
      <c r="C12" s="1">
        <v>2.5</v>
      </c>
      <c r="D12" s="1">
        <v>3</v>
      </c>
      <c r="E12" s="1">
        <v>3.5</v>
      </c>
      <c r="F12" s="1">
        <v>4</v>
      </c>
      <c r="G12" s="1">
        <v>4.5</v>
      </c>
      <c r="H12" s="1">
        <v>5</v>
      </c>
      <c r="I12" s="1">
        <v>5.5</v>
      </c>
      <c r="J12" s="1">
        <v>6</v>
      </c>
      <c r="K12" s="71">
        <v>-0.21</v>
      </c>
      <c r="L12" s="72"/>
      <c r="M12" s="73"/>
    </row>
    <row r="13" spans="1:13" ht="14.5" customHeight="1" x14ac:dyDescent="0.35">
      <c r="A13" s="7">
        <v>1.5</v>
      </c>
      <c r="B13" s="36" t="s">
        <v>22</v>
      </c>
      <c r="C13" s="36" t="s">
        <v>22</v>
      </c>
      <c r="D13" s="36" t="s">
        <v>22</v>
      </c>
      <c r="E13" s="36" t="s">
        <v>22</v>
      </c>
      <c r="F13" s="36" t="s">
        <v>22</v>
      </c>
      <c r="G13" s="36" t="s">
        <v>22</v>
      </c>
      <c r="H13" s="36" t="s">
        <v>22</v>
      </c>
      <c r="I13" s="36" t="s">
        <v>22</v>
      </c>
      <c r="J13" s="36" t="s">
        <v>22</v>
      </c>
      <c r="K13" s="71"/>
      <c r="L13" s="72"/>
      <c r="M13" s="73"/>
    </row>
    <row r="14" spans="1:13" ht="14.5" customHeight="1" x14ac:dyDescent="0.35">
      <c r="A14" s="7">
        <v>2</v>
      </c>
      <c r="B14" s="36"/>
      <c r="C14" s="36">
        <v>-0.16171800367286199</v>
      </c>
      <c r="D14" s="36">
        <v>-0.17645110207221162</v>
      </c>
      <c r="E14" s="36">
        <v>-0.18808659559855798</v>
      </c>
      <c r="F14" s="36">
        <v>-0.14699442236773605</v>
      </c>
      <c r="G14" s="36">
        <v>-0.19349887316099923</v>
      </c>
      <c r="H14" s="36">
        <v>-0.21218410052977402</v>
      </c>
      <c r="I14" s="36">
        <v>-0.19878908826245414</v>
      </c>
      <c r="J14" s="36">
        <v>-0.21707415027553625</v>
      </c>
      <c r="K14" s="71"/>
      <c r="L14" s="72"/>
      <c r="M14" s="73"/>
    </row>
    <row r="15" spans="1:13" ht="14.5" customHeight="1" x14ac:dyDescent="0.35">
      <c r="A15" s="7">
        <v>2.5</v>
      </c>
      <c r="B15" s="36"/>
      <c r="C15" s="36"/>
      <c r="D15" s="36">
        <v>-0.18778570441678077</v>
      </c>
      <c r="E15" s="36">
        <v>-0.19858356927962967</v>
      </c>
      <c r="F15" s="36">
        <v>-0.15916455146730646</v>
      </c>
      <c r="G15" s="36">
        <v>-0.20473521763800751</v>
      </c>
      <c r="H15" s="36">
        <v>-0.2232841434962817</v>
      </c>
      <c r="I15" s="36">
        <v>-0.21204327178534166</v>
      </c>
      <c r="J15" s="36">
        <v>-0.22864663270065841</v>
      </c>
      <c r="K15" s="71"/>
      <c r="L15" s="72"/>
      <c r="M15" s="73"/>
    </row>
    <row r="16" spans="1:13" ht="15" customHeight="1" x14ac:dyDescent="0.35">
      <c r="A16" s="7">
        <v>3</v>
      </c>
      <c r="B16" s="36"/>
      <c r="C16" s="36"/>
      <c r="D16" s="36"/>
      <c r="E16" s="36">
        <v>-0.21134937507981255</v>
      </c>
      <c r="F16" s="36">
        <v>-0.17279658251652355</v>
      </c>
      <c r="G16" s="36">
        <v>-0.21800146926920663</v>
      </c>
      <c r="H16" s="36">
        <v>-0.23428394915329623</v>
      </c>
      <c r="I16" s="36">
        <v>-0.22437134721344437</v>
      </c>
      <c r="J16" s="36">
        <v>-0.24009795206671988</v>
      </c>
      <c r="K16" s="71"/>
      <c r="L16" s="72"/>
      <c r="M16" s="73"/>
    </row>
    <row r="17" spans="1:13" ht="14.5" customHeight="1" x14ac:dyDescent="0.35">
      <c r="A17" s="7">
        <v>3.5</v>
      </c>
      <c r="B17" s="36"/>
      <c r="C17" s="36"/>
      <c r="D17" s="36"/>
      <c r="E17" s="36"/>
      <c r="F17" s="36">
        <v>-0.18726641677203756</v>
      </c>
      <c r="G17" s="36">
        <v>-0.2303413440172867</v>
      </c>
      <c r="H17" s="36">
        <v>-0.24592573190777683</v>
      </c>
      <c r="I17" s="36">
        <v>-0.23770478477842386</v>
      </c>
      <c r="J17" s="36">
        <v>-0.2519410731303886</v>
      </c>
      <c r="K17" s="71"/>
      <c r="L17" s="72"/>
      <c r="M17" s="73"/>
    </row>
    <row r="18" spans="1:13" ht="14.5" customHeight="1" thickBot="1" x14ac:dyDescent="0.4">
      <c r="A18" s="13">
        <v>4</v>
      </c>
      <c r="B18" s="39"/>
      <c r="C18" s="39"/>
      <c r="D18" s="39"/>
      <c r="E18" s="39"/>
      <c r="F18" s="39"/>
      <c r="G18" s="39">
        <v>-0.24760373785536602</v>
      </c>
      <c r="H18" s="39">
        <v>-0.26102152422416142</v>
      </c>
      <c r="I18" s="39">
        <v>-0.25395968678516773</v>
      </c>
      <c r="J18" s="39">
        <v>-0.26696548978831425</v>
      </c>
      <c r="K18" s="74"/>
      <c r="L18" s="75"/>
      <c r="M18" s="76"/>
    </row>
    <row r="19" spans="1:13" ht="15" thickBot="1" x14ac:dyDescent="0.4">
      <c r="A19" s="3"/>
    </row>
    <row r="20" spans="1:13" ht="15" thickBot="1" x14ac:dyDescent="0.4">
      <c r="A20" s="86" t="s">
        <v>52</v>
      </c>
      <c r="B20" s="87"/>
      <c r="C20" s="87"/>
      <c r="D20" s="87"/>
      <c r="E20" s="87"/>
      <c r="F20" s="87"/>
      <c r="G20" s="87"/>
      <c r="H20" s="87"/>
      <c r="I20" s="87"/>
      <c r="J20" s="87"/>
      <c r="K20" s="83" t="s">
        <v>53</v>
      </c>
      <c r="L20" s="84"/>
      <c r="M20" s="85"/>
    </row>
    <row r="21" spans="1:13" ht="14.5" customHeight="1" x14ac:dyDescent="0.35">
      <c r="A21" s="7" t="s">
        <v>49</v>
      </c>
      <c r="B21" s="1">
        <v>2</v>
      </c>
      <c r="C21" s="1">
        <v>2.5</v>
      </c>
      <c r="D21" s="1">
        <v>3</v>
      </c>
      <c r="E21" s="1">
        <v>3.5</v>
      </c>
      <c r="F21" s="1">
        <v>4</v>
      </c>
      <c r="G21" s="1">
        <v>4.5</v>
      </c>
      <c r="H21" s="1">
        <v>5</v>
      </c>
      <c r="I21" s="1">
        <v>5.5</v>
      </c>
      <c r="J21" s="1">
        <v>6</v>
      </c>
      <c r="K21" s="68">
        <v>-0.11</v>
      </c>
      <c r="L21" s="69"/>
      <c r="M21" s="70"/>
    </row>
    <row r="22" spans="1:13" ht="14.5" customHeight="1" x14ac:dyDescent="0.35">
      <c r="A22" s="7">
        <v>1.5</v>
      </c>
      <c r="B22" s="36" t="s">
        <v>22</v>
      </c>
      <c r="C22" s="36" t="s">
        <v>22</v>
      </c>
      <c r="D22" s="36" t="s">
        <v>22</v>
      </c>
      <c r="E22" s="36" t="s">
        <v>22</v>
      </c>
      <c r="F22" s="36" t="s">
        <v>22</v>
      </c>
      <c r="G22" s="36" t="s">
        <v>22</v>
      </c>
      <c r="H22" s="36" t="s">
        <v>22</v>
      </c>
      <c r="I22" s="36" t="s">
        <v>22</v>
      </c>
      <c r="J22" s="36" t="s">
        <v>22</v>
      </c>
      <c r="K22" s="71"/>
      <c r="L22" s="72"/>
      <c r="M22" s="73"/>
    </row>
    <row r="23" spans="1:13" ht="14.5" customHeight="1" x14ac:dyDescent="0.35">
      <c r="A23" s="7">
        <v>2</v>
      </c>
      <c r="B23" s="36"/>
      <c r="C23" s="36">
        <v>7.9753425821464975E-3</v>
      </c>
      <c r="D23" s="36">
        <v>-1.9413638437750895E-2</v>
      </c>
      <c r="E23" s="36">
        <v>-3.9072919647912277E-2</v>
      </c>
      <c r="F23" s="36">
        <v>-7.1623348522197178E-2</v>
      </c>
      <c r="G23" s="36">
        <v>-0.12449819449847299</v>
      </c>
      <c r="H23" s="36">
        <v>-0.149701227961202</v>
      </c>
      <c r="I23" s="36">
        <v>-0.13804950430073828</v>
      </c>
      <c r="J23" s="36">
        <v>-0.14611699297210728</v>
      </c>
      <c r="K23" s="71"/>
      <c r="L23" s="72"/>
      <c r="M23" s="73"/>
    </row>
    <row r="24" spans="1:13" ht="14.5" customHeight="1" x14ac:dyDescent="0.35">
      <c r="A24" s="7">
        <v>2.5</v>
      </c>
      <c r="B24" s="36"/>
      <c r="C24" s="36"/>
      <c r="D24" s="36">
        <v>-2.7916967034334834E-2</v>
      </c>
      <c r="E24" s="36">
        <v>-4.3003085932456546E-2</v>
      </c>
      <c r="F24" s="36">
        <v>-7.9582802260274171E-2</v>
      </c>
      <c r="G24" s="36">
        <v>-0.13297904391769572</v>
      </c>
      <c r="H24" s="36">
        <v>-0.15643159582785879</v>
      </c>
      <c r="I24" s="36">
        <v>-0.14649056718591341</v>
      </c>
      <c r="J24" s="36">
        <v>-0.15492321656306465</v>
      </c>
      <c r="K24" s="71"/>
      <c r="L24" s="72"/>
      <c r="M24" s="73"/>
    </row>
    <row r="25" spans="1:13" ht="14.5" customHeight="1" x14ac:dyDescent="0.35">
      <c r="A25" s="7">
        <v>3</v>
      </c>
      <c r="B25" s="36"/>
      <c r="C25" s="36"/>
      <c r="D25" s="36"/>
      <c r="E25" s="36">
        <v>-5.7352397080157158E-2</v>
      </c>
      <c r="F25" s="36">
        <v>-9.0368197159761396E-2</v>
      </c>
      <c r="G25" s="36">
        <v>-0.14224512201094192</v>
      </c>
      <c r="H25" s="36">
        <v>-0.16444653911726981</v>
      </c>
      <c r="I25" s="36">
        <v>-0.1551678723294368</v>
      </c>
      <c r="J25" s="36">
        <v>-0.16220268554438541</v>
      </c>
      <c r="K25" s="71"/>
      <c r="L25" s="72"/>
      <c r="M25" s="73"/>
    </row>
    <row r="26" spans="1:13" ht="14.5" customHeight="1" thickBot="1" x14ac:dyDescent="0.4">
      <c r="A26" s="13">
        <v>3.5</v>
      </c>
      <c r="B26" s="39"/>
      <c r="C26" s="39"/>
      <c r="D26" s="39"/>
      <c r="E26" s="39"/>
      <c r="F26" s="39">
        <v>-0.10053004315645497</v>
      </c>
      <c r="G26" s="39">
        <v>-0.15085989747040893</v>
      </c>
      <c r="H26" s="39">
        <v>-0.17130984957832679</v>
      </c>
      <c r="I26" s="39">
        <v>-0.16419236092604797</v>
      </c>
      <c r="J26" s="39"/>
      <c r="K26" s="74"/>
      <c r="L26" s="75"/>
      <c r="M26" s="76"/>
    </row>
    <row r="27" spans="1:13" ht="15" customHeight="1" thickBot="1" x14ac:dyDescent="0.4"/>
    <row r="28" spans="1:13" ht="15" thickBot="1" x14ac:dyDescent="0.4">
      <c r="A28" s="86" t="s">
        <v>48</v>
      </c>
      <c r="B28" s="87"/>
      <c r="C28" s="87"/>
      <c r="D28" s="87"/>
      <c r="E28" s="87"/>
      <c r="F28" s="87"/>
      <c r="G28" s="87"/>
      <c r="H28" s="87"/>
      <c r="I28" s="87"/>
      <c r="J28" s="65" t="s">
        <v>53</v>
      </c>
      <c r="K28" s="66"/>
      <c r="L28" s="66"/>
      <c r="M28" s="67"/>
    </row>
    <row r="29" spans="1:13" ht="14.5" customHeight="1" x14ac:dyDescent="0.35">
      <c r="A29" s="7" t="s">
        <v>49</v>
      </c>
      <c r="B29" s="1">
        <v>2</v>
      </c>
      <c r="C29" s="1">
        <v>2.5</v>
      </c>
      <c r="D29" s="1">
        <v>3</v>
      </c>
      <c r="E29" s="1">
        <v>3.5</v>
      </c>
      <c r="F29" s="1">
        <v>4</v>
      </c>
      <c r="G29" s="1">
        <v>4.5</v>
      </c>
      <c r="H29" s="1">
        <v>5</v>
      </c>
      <c r="I29" s="1">
        <v>5.5</v>
      </c>
      <c r="J29" s="68">
        <v>-0.04</v>
      </c>
      <c r="K29" s="69"/>
      <c r="L29" s="69"/>
      <c r="M29" s="70"/>
    </row>
    <row r="30" spans="1:13" ht="14.5" customHeight="1" x14ac:dyDescent="0.35">
      <c r="A30" s="7">
        <v>1.5</v>
      </c>
      <c r="B30" s="36" t="s">
        <v>22</v>
      </c>
      <c r="C30" s="36" t="s">
        <v>22</v>
      </c>
      <c r="D30" s="36" t="s">
        <v>22</v>
      </c>
      <c r="E30" s="36" t="s">
        <v>22</v>
      </c>
      <c r="F30" s="36" t="s">
        <v>22</v>
      </c>
      <c r="G30" s="36" t="s">
        <v>22</v>
      </c>
      <c r="H30" s="36" t="s">
        <v>22</v>
      </c>
      <c r="I30" s="36" t="s">
        <v>22</v>
      </c>
      <c r="J30" s="71"/>
      <c r="K30" s="72"/>
      <c r="L30" s="72"/>
      <c r="M30" s="73"/>
    </row>
    <row r="31" spans="1:13" ht="14.5" customHeight="1" x14ac:dyDescent="0.35">
      <c r="A31" s="7">
        <v>1.95</v>
      </c>
      <c r="B31" s="36"/>
      <c r="C31" s="36" t="s">
        <v>22</v>
      </c>
      <c r="D31" s="36">
        <v>-8.3369633518979311E-4</v>
      </c>
      <c r="E31" s="36">
        <v>-1.4279032857570447E-2</v>
      </c>
      <c r="F31" s="36">
        <v>-2.8006929607798929E-2</v>
      </c>
      <c r="G31" s="36">
        <v>-2.3901239495623759E-2</v>
      </c>
      <c r="H31" s="36">
        <v>-1.6526245709364111E-2</v>
      </c>
      <c r="I31" s="36" t="s">
        <v>22</v>
      </c>
      <c r="J31" s="71"/>
      <c r="K31" s="72"/>
      <c r="L31" s="72"/>
      <c r="M31" s="73"/>
    </row>
    <row r="32" spans="1:13" ht="14.5" customHeight="1" x14ac:dyDescent="0.35">
      <c r="A32" s="7">
        <v>2.4500000000000002</v>
      </c>
      <c r="B32" s="36"/>
      <c r="C32" s="36"/>
      <c r="D32" s="36">
        <v>-2.1819190865321293E-2</v>
      </c>
      <c r="E32" s="36">
        <v>-5.2783477959374984E-2</v>
      </c>
      <c r="F32" s="36">
        <v>-5.5820428503928238E-2</v>
      </c>
      <c r="G32" s="36">
        <v>-6.1518588848765168E-2</v>
      </c>
      <c r="H32" s="36">
        <v>-3.8978840147706542E-2</v>
      </c>
      <c r="I32" s="36" t="s">
        <v>22</v>
      </c>
      <c r="J32" s="71"/>
      <c r="K32" s="72"/>
      <c r="L32" s="72"/>
      <c r="M32" s="73"/>
    </row>
    <row r="33" spans="1:13" ht="14.5" customHeight="1" thickBot="1" x14ac:dyDescent="0.4">
      <c r="A33" s="13">
        <v>2.95</v>
      </c>
      <c r="B33" s="39"/>
      <c r="C33" s="39"/>
      <c r="D33" s="39"/>
      <c r="E33" s="39">
        <v>-5.8940175413594677E-2</v>
      </c>
      <c r="F33" s="39">
        <v>-6.3288093877391233E-2</v>
      </c>
      <c r="G33" s="39">
        <v>-6.8403034774160307E-2</v>
      </c>
      <c r="H33" s="39">
        <v>-4.189104438702132E-2</v>
      </c>
      <c r="I33" s="39" t="s">
        <v>22</v>
      </c>
      <c r="J33" s="74"/>
      <c r="K33" s="75"/>
      <c r="L33" s="75"/>
      <c r="M33" s="76"/>
    </row>
  </sheetData>
  <mergeCells count="13">
    <mergeCell ref="J28:M28"/>
    <mergeCell ref="J29:M33"/>
    <mergeCell ref="A1:M2"/>
    <mergeCell ref="K11:M11"/>
    <mergeCell ref="K12:M18"/>
    <mergeCell ref="K20:M20"/>
    <mergeCell ref="K21:M26"/>
    <mergeCell ref="I4:M4"/>
    <mergeCell ref="I5:M9"/>
    <mergeCell ref="A28:I28"/>
    <mergeCell ref="A4:H4"/>
    <mergeCell ref="A11:J11"/>
    <mergeCell ref="A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BCDA-517D-40B5-992C-A8D270671921}">
  <sheetPr>
    <tabColor rgb="FF92D050"/>
  </sheetPr>
  <dimension ref="A1:H30"/>
  <sheetViews>
    <sheetView zoomScaleNormal="100" workbookViewId="0">
      <selection activeCell="I15" sqref="I15"/>
    </sheetView>
  </sheetViews>
  <sheetFormatPr defaultRowHeight="14.5" x14ac:dyDescent="0.35"/>
  <cols>
    <col min="1" max="1" width="24.453125" bestFit="1" customWidth="1"/>
    <col min="2" max="8" width="15.6328125" customWidth="1"/>
    <col min="9" max="10" width="10.6328125" customWidth="1"/>
    <col min="11" max="11" width="24.81640625" bestFit="1" customWidth="1"/>
    <col min="12" max="21" width="10.6328125" customWidth="1"/>
  </cols>
  <sheetData>
    <row r="1" spans="1:8" x14ac:dyDescent="0.35">
      <c r="A1" s="89" t="s">
        <v>34</v>
      </c>
      <c r="B1" s="90"/>
      <c r="C1" s="90"/>
      <c r="D1" s="90"/>
      <c r="E1" s="90"/>
      <c r="F1" s="90"/>
      <c r="G1" s="90"/>
      <c r="H1" s="91"/>
    </row>
    <row r="2" spans="1:8" ht="15" thickBot="1" x14ac:dyDescent="0.4">
      <c r="A2" s="92"/>
      <c r="B2" s="93"/>
      <c r="C2" s="93"/>
      <c r="D2" s="93"/>
      <c r="E2" s="93"/>
      <c r="F2" s="93"/>
      <c r="G2" s="93"/>
      <c r="H2" s="94"/>
    </row>
    <row r="3" spans="1:8" x14ac:dyDescent="0.35">
      <c r="A3" s="22" t="s">
        <v>39</v>
      </c>
      <c r="B3" s="23">
        <v>2</v>
      </c>
      <c r="C3" s="23">
        <v>2.5</v>
      </c>
      <c r="D3" s="23">
        <v>3</v>
      </c>
      <c r="E3" s="23">
        <v>3.5</v>
      </c>
      <c r="F3" s="23">
        <v>4</v>
      </c>
      <c r="G3" s="23">
        <v>4.5</v>
      </c>
      <c r="H3" s="24">
        <v>5</v>
      </c>
    </row>
    <row r="4" spans="1:8" x14ac:dyDescent="0.35">
      <c r="A4" s="7">
        <v>1.5</v>
      </c>
      <c r="B4" s="2">
        <v>2144.8027358176164</v>
      </c>
      <c r="C4" s="2">
        <v>2244.1521588616342</v>
      </c>
      <c r="D4" s="2">
        <v>2307.3188441958137</v>
      </c>
      <c r="E4" s="2">
        <v>2379.7608153386623</v>
      </c>
      <c r="F4" s="2">
        <v>2415.0968105554516</v>
      </c>
      <c r="G4" s="2">
        <v>2544.3191134714248</v>
      </c>
      <c r="H4" s="12">
        <v>2604.9819899429294</v>
      </c>
    </row>
    <row r="5" spans="1:8" x14ac:dyDescent="0.35">
      <c r="A5" s="7">
        <v>2</v>
      </c>
      <c r="B5" s="2"/>
      <c r="C5" s="2">
        <v>2274.3830939759928</v>
      </c>
      <c r="D5" s="2">
        <v>2339.5177985457549</v>
      </c>
      <c r="E5" s="2">
        <v>2419.9077364541422</v>
      </c>
      <c r="F5" s="2">
        <v>2457.0915209618793</v>
      </c>
      <c r="G5" s="2">
        <v>2587.3089185259996</v>
      </c>
      <c r="H5" s="12">
        <v>2656.7724564058431</v>
      </c>
    </row>
    <row r="6" spans="1:8" x14ac:dyDescent="0.35">
      <c r="A6" s="7">
        <v>2.5</v>
      </c>
      <c r="B6" s="2"/>
      <c r="C6" s="2"/>
      <c r="D6" s="2">
        <v>2419.6514595555359</v>
      </c>
      <c r="E6" s="2">
        <v>2507.9893642294619</v>
      </c>
      <c r="F6" s="2">
        <v>2547.0209380281462</v>
      </c>
      <c r="G6" s="2">
        <v>2678.2334302404147</v>
      </c>
      <c r="H6" s="12">
        <v>2756.4976295285965</v>
      </c>
    </row>
    <row r="7" spans="1:8" ht="15" thickBot="1" x14ac:dyDescent="0.4">
      <c r="A7" s="13">
        <v>3</v>
      </c>
      <c r="B7" s="14"/>
      <c r="C7" s="14"/>
      <c r="D7" s="14"/>
      <c r="E7" s="14">
        <v>2607.0683258723016</v>
      </c>
      <c r="F7" s="14">
        <v>2647.9476889619341</v>
      </c>
      <c r="G7" s="14">
        <v>2780.1552758223493</v>
      </c>
      <c r="H7" s="15">
        <v>2867.2201365188703</v>
      </c>
    </row>
    <row r="8" spans="1:8" hidden="1" x14ac:dyDescent="0.35">
      <c r="A8" s="16" t="s">
        <v>33</v>
      </c>
      <c r="B8" s="16">
        <v>2</v>
      </c>
      <c r="C8" s="16">
        <v>2.5</v>
      </c>
      <c r="D8" s="16">
        <v>3</v>
      </c>
      <c r="E8" s="16">
        <v>3.5</v>
      </c>
      <c r="F8" s="16">
        <v>4</v>
      </c>
      <c r="G8" s="16">
        <v>4.5</v>
      </c>
      <c r="H8" s="16">
        <v>5</v>
      </c>
    </row>
    <row r="9" spans="1:8" hidden="1" x14ac:dyDescent="0.35">
      <c r="A9" s="1">
        <v>1.5</v>
      </c>
      <c r="B9" s="5">
        <f>B4/1.2</f>
        <v>1787.3356131813471</v>
      </c>
      <c r="C9" s="5">
        <f t="shared" ref="C9:H9" si="0">C4/1.2</f>
        <v>1870.126799051362</v>
      </c>
      <c r="D9" s="5">
        <f t="shared" si="0"/>
        <v>1922.7657034965114</v>
      </c>
      <c r="E9" s="5">
        <f t="shared" si="0"/>
        <v>1983.1340127822186</v>
      </c>
      <c r="F9" s="5">
        <f t="shared" si="0"/>
        <v>2012.5806754628763</v>
      </c>
      <c r="G9" s="5">
        <f t="shared" si="0"/>
        <v>2120.2659278928541</v>
      </c>
      <c r="H9" s="5">
        <f t="shared" si="0"/>
        <v>2170.8183249524413</v>
      </c>
    </row>
    <row r="10" spans="1:8" hidden="1" x14ac:dyDescent="0.35">
      <c r="A10" s="1">
        <v>2</v>
      </c>
      <c r="B10" s="5"/>
      <c r="C10" s="5">
        <f t="shared" ref="B10:H10" si="1">C5/1.2</f>
        <v>1895.319244979994</v>
      </c>
      <c r="D10" s="5">
        <f t="shared" si="1"/>
        <v>1949.5981654547959</v>
      </c>
      <c r="E10" s="5">
        <f t="shared" si="1"/>
        <v>2016.5897803784519</v>
      </c>
      <c r="F10" s="5">
        <f t="shared" si="1"/>
        <v>2047.5762674682328</v>
      </c>
      <c r="G10" s="5">
        <f t="shared" si="1"/>
        <v>2156.0907654383332</v>
      </c>
      <c r="H10" s="5">
        <f t="shared" si="1"/>
        <v>2213.9770470048693</v>
      </c>
    </row>
    <row r="11" spans="1:8" hidden="1" x14ac:dyDescent="0.35">
      <c r="A11" s="1">
        <v>2.5</v>
      </c>
      <c r="B11" s="5"/>
      <c r="C11" s="5"/>
      <c r="D11" s="5">
        <f t="shared" ref="B11:H11" si="2">D6/1.2</f>
        <v>2016.3762162962801</v>
      </c>
      <c r="E11" s="5">
        <f t="shared" si="2"/>
        <v>2089.9911368578851</v>
      </c>
      <c r="F11" s="5">
        <f t="shared" si="2"/>
        <v>2122.5174483567885</v>
      </c>
      <c r="G11" s="5">
        <f t="shared" si="2"/>
        <v>2231.8611918670122</v>
      </c>
      <c r="H11" s="5">
        <f t="shared" si="2"/>
        <v>2297.0813579404971</v>
      </c>
    </row>
    <row r="12" spans="1:8" hidden="1" x14ac:dyDescent="0.35">
      <c r="A12" s="1">
        <v>3</v>
      </c>
      <c r="B12" s="5"/>
      <c r="C12" s="5"/>
      <c r="D12" s="5"/>
      <c r="E12" s="5">
        <f t="shared" ref="B12:H12" si="3">E7/1.2</f>
        <v>2172.5569382269182</v>
      </c>
      <c r="F12" s="5">
        <f t="shared" si="3"/>
        <v>2206.623074134945</v>
      </c>
      <c r="G12" s="5">
        <f t="shared" si="3"/>
        <v>2316.7960631852911</v>
      </c>
      <c r="H12" s="5">
        <f t="shared" si="3"/>
        <v>2389.3501137657254</v>
      </c>
    </row>
    <row r="13" spans="1:8" ht="15" thickBot="1" x14ac:dyDescent="0.4"/>
    <row r="14" spans="1:8" ht="15" thickBot="1" x14ac:dyDescent="0.4">
      <c r="A14" s="102" t="s">
        <v>35</v>
      </c>
      <c r="B14" s="103"/>
      <c r="C14" s="103"/>
      <c r="D14" s="103"/>
      <c r="E14" s="103"/>
      <c r="F14" s="104"/>
      <c r="G14" s="98" t="s">
        <v>32</v>
      </c>
      <c r="H14" s="99"/>
    </row>
    <row r="15" spans="1:8" ht="15" thickBot="1" x14ac:dyDescent="0.4">
      <c r="A15" s="105"/>
      <c r="B15" s="106"/>
      <c r="C15" s="106"/>
      <c r="D15" s="106"/>
      <c r="E15" s="106"/>
      <c r="F15" s="107"/>
      <c r="G15" s="100">
        <v>0</v>
      </c>
      <c r="H15" s="101"/>
    </row>
    <row r="16" spans="1:8" x14ac:dyDescent="0.35">
      <c r="A16" s="21" t="s">
        <v>40</v>
      </c>
      <c r="B16" s="16">
        <v>2</v>
      </c>
      <c r="C16" s="16">
        <v>2.5</v>
      </c>
      <c r="D16" s="16">
        <v>3</v>
      </c>
      <c r="E16" s="16">
        <v>3.5</v>
      </c>
      <c r="F16" s="16">
        <v>4</v>
      </c>
      <c r="G16" s="16">
        <v>4.5</v>
      </c>
      <c r="H16" s="17">
        <v>5</v>
      </c>
    </row>
    <row r="17" spans="1:8" x14ac:dyDescent="0.35">
      <c r="A17" s="7">
        <v>1.5</v>
      </c>
      <c r="B17" s="5">
        <f>B9*(1-$G$15)</f>
        <v>1787.3356131813471</v>
      </c>
      <c r="C17" s="5">
        <f t="shared" ref="C17:H17" si="4">C9*(1-$G$15)</f>
        <v>1870.126799051362</v>
      </c>
      <c r="D17" s="5">
        <f t="shared" si="4"/>
        <v>1922.7657034965114</v>
      </c>
      <c r="E17" s="5">
        <f t="shared" si="4"/>
        <v>1983.1340127822186</v>
      </c>
      <c r="F17" s="5">
        <f t="shared" si="4"/>
        <v>2012.5806754628763</v>
      </c>
      <c r="G17" s="5">
        <f t="shared" si="4"/>
        <v>2120.2659278928541</v>
      </c>
      <c r="H17" s="18">
        <f t="shared" si="4"/>
        <v>2170.8183249524413</v>
      </c>
    </row>
    <row r="18" spans="1:8" x14ac:dyDescent="0.35">
      <c r="A18" s="7">
        <v>2</v>
      </c>
      <c r="B18" s="5"/>
      <c r="C18" s="5">
        <f t="shared" ref="C18:H18" si="5">C10*(1-$G$15)</f>
        <v>1895.319244979994</v>
      </c>
      <c r="D18" s="5">
        <f t="shared" si="5"/>
        <v>1949.5981654547959</v>
      </c>
      <c r="E18" s="5">
        <f t="shared" si="5"/>
        <v>2016.5897803784519</v>
      </c>
      <c r="F18" s="5">
        <f t="shared" si="5"/>
        <v>2047.5762674682328</v>
      </c>
      <c r="G18" s="5">
        <f t="shared" si="5"/>
        <v>2156.0907654383332</v>
      </c>
      <c r="H18" s="18">
        <f t="shared" si="5"/>
        <v>2213.9770470048693</v>
      </c>
    </row>
    <row r="19" spans="1:8" x14ac:dyDescent="0.35">
      <c r="A19" s="7">
        <v>2.5</v>
      </c>
      <c r="B19" s="5"/>
      <c r="C19" s="5"/>
      <c r="D19" s="5">
        <f t="shared" ref="D19:H19" si="6">D11*(1-$G$15)</f>
        <v>2016.3762162962801</v>
      </c>
      <c r="E19" s="5">
        <f t="shared" si="6"/>
        <v>2089.9911368578851</v>
      </c>
      <c r="F19" s="5">
        <f t="shared" si="6"/>
        <v>2122.5174483567885</v>
      </c>
      <c r="G19" s="5">
        <f t="shared" si="6"/>
        <v>2231.8611918670122</v>
      </c>
      <c r="H19" s="18">
        <f t="shared" si="6"/>
        <v>2297.0813579404971</v>
      </c>
    </row>
    <row r="20" spans="1:8" ht="15" thickBot="1" x14ac:dyDescent="0.4">
      <c r="A20" s="13">
        <v>3</v>
      </c>
      <c r="B20" s="19"/>
      <c r="C20" s="19"/>
      <c r="D20" s="19"/>
      <c r="E20" s="19">
        <f t="shared" ref="E20:H20" si="7">E12*(1-$G$15)</f>
        <v>2172.5569382269182</v>
      </c>
      <c r="F20" s="19">
        <f t="shared" si="7"/>
        <v>2206.623074134945</v>
      </c>
      <c r="G20" s="19">
        <f t="shared" si="7"/>
        <v>2316.7960631852911</v>
      </c>
      <c r="H20" s="20">
        <f t="shared" si="7"/>
        <v>2389.3501137657254</v>
      </c>
    </row>
    <row r="21" spans="1:8" ht="15" thickBot="1" x14ac:dyDescent="0.4"/>
    <row r="22" spans="1:8" ht="15" thickBot="1" x14ac:dyDescent="0.4">
      <c r="A22" s="41" t="s">
        <v>50</v>
      </c>
      <c r="B22" s="42" t="s">
        <v>55</v>
      </c>
      <c r="C22" s="43" t="s">
        <v>56</v>
      </c>
      <c r="D22" s="43">
        <v>2024</v>
      </c>
      <c r="E22" s="44" t="s">
        <v>77</v>
      </c>
    </row>
    <row r="23" spans="1:8" x14ac:dyDescent="0.35">
      <c r="A23" s="95" t="s">
        <v>58</v>
      </c>
      <c r="B23" s="45" t="s">
        <v>59</v>
      </c>
      <c r="C23" s="46" t="s">
        <v>60</v>
      </c>
      <c r="D23" s="46" t="s">
        <v>61</v>
      </c>
      <c r="E23" s="47" t="s">
        <v>62</v>
      </c>
    </row>
    <row r="24" spans="1:8" x14ac:dyDescent="0.35">
      <c r="A24" s="96"/>
      <c r="B24" s="9" t="s">
        <v>63</v>
      </c>
      <c r="C24" s="6" t="s">
        <v>64</v>
      </c>
      <c r="D24" s="6" t="s">
        <v>61</v>
      </c>
      <c r="E24" s="48" t="s">
        <v>62</v>
      </c>
    </row>
    <row r="25" spans="1:8" x14ac:dyDescent="0.35">
      <c r="A25" s="96"/>
      <c r="B25" s="9" t="s">
        <v>65</v>
      </c>
      <c r="C25" s="6" t="s">
        <v>66</v>
      </c>
      <c r="D25" s="6" t="s">
        <v>61</v>
      </c>
      <c r="E25" s="48" t="s">
        <v>62</v>
      </c>
    </row>
    <row r="26" spans="1:8" x14ac:dyDescent="0.35">
      <c r="A26" s="96"/>
      <c r="B26" s="9" t="s">
        <v>67</v>
      </c>
      <c r="C26" s="49" t="s">
        <v>68</v>
      </c>
      <c r="D26" s="49">
        <v>0.06</v>
      </c>
      <c r="E26" s="50" t="s">
        <v>62</v>
      </c>
    </row>
    <row r="27" spans="1:8" x14ac:dyDescent="0.35">
      <c r="A27" s="96"/>
      <c r="B27" s="9" t="s">
        <v>69</v>
      </c>
      <c r="C27" s="49" t="s">
        <v>70</v>
      </c>
      <c r="D27" s="49">
        <v>0.06</v>
      </c>
      <c r="E27" s="50" t="s">
        <v>62</v>
      </c>
    </row>
    <row r="28" spans="1:8" x14ac:dyDescent="0.35">
      <c r="A28" s="96"/>
      <c r="B28" s="9" t="s">
        <v>71</v>
      </c>
      <c r="C28" s="49" t="s">
        <v>72</v>
      </c>
      <c r="D28" s="49">
        <v>0.35</v>
      </c>
      <c r="E28" s="50" t="s">
        <v>62</v>
      </c>
    </row>
    <row r="29" spans="1:8" x14ac:dyDescent="0.35">
      <c r="A29" s="96"/>
      <c r="B29" s="9" t="s">
        <v>73</v>
      </c>
      <c r="C29" s="49" t="s">
        <v>74</v>
      </c>
      <c r="D29" s="49">
        <v>0.06</v>
      </c>
      <c r="E29" s="50" t="s">
        <v>62</v>
      </c>
    </row>
    <row r="30" spans="1:8" ht="15" thickBot="1" x14ac:dyDescent="0.4">
      <c r="A30" s="97"/>
      <c r="B30" s="11" t="s">
        <v>75</v>
      </c>
      <c r="C30" s="51" t="s">
        <v>76</v>
      </c>
      <c r="D30" s="51">
        <v>0.35</v>
      </c>
      <c r="E30" s="52">
        <v>0.15</v>
      </c>
    </row>
  </sheetData>
  <mergeCells count="5">
    <mergeCell ref="A1:H2"/>
    <mergeCell ref="A23:A30"/>
    <mergeCell ref="G14:H14"/>
    <mergeCell ref="G15:H15"/>
    <mergeCell ref="A14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FF1A-BB54-416E-86E8-E26910465069}">
  <sheetPr>
    <tabColor rgb="FF92D050"/>
  </sheetPr>
  <dimension ref="A1:J37"/>
  <sheetViews>
    <sheetView topLeftCell="A3" zoomScaleNormal="100" workbookViewId="0">
      <selection activeCell="C37" sqref="C37"/>
    </sheetView>
  </sheetViews>
  <sheetFormatPr defaultRowHeight="14.5" x14ac:dyDescent="0.35"/>
  <cols>
    <col min="1" max="1" width="24.453125" bestFit="1" customWidth="1"/>
    <col min="2" max="10" width="15.6328125" customWidth="1"/>
    <col min="11" max="21" width="10.6328125" customWidth="1"/>
  </cols>
  <sheetData>
    <row r="1" spans="1:10" x14ac:dyDescent="0.35">
      <c r="A1" s="89" t="s">
        <v>36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15" thickBot="1" x14ac:dyDescent="0.4">
      <c r="A2" s="92"/>
      <c r="B2" s="93"/>
      <c r="C2" s="93"/>
      <c r="D2" s="93"/>
      <c r="E2" s="93"/>
      <c r="F2" s="93"/>
      <c r="G2" s="93"/>
      <c r="H2" s="93"/>
      <c r="I2" s="93"/>
      <c r="J2" s="94"/>
    </row>
    <row r="3" spans="1:10" x14ac:dyDescent="0.35">
      <c r="A3" s="21" t="s">
        <v>1</v>
      </c>
      <c r="B3" s="16">
        <v>2</v>
      </c>
      <c r="C3" s="16">
        <v>2.5</v>
      </c>
      <c r="D3" s="16">
        <v>3</v>
      </c>
      <c r="E3" s="16">
        <v>3.5</v>
      </c>
      <c r="F3" s="16">
        <v>4</v>
      </c>
      <c r="G3" s="16">
        <v>4.5</v>
      </c>
      <c r="H3" s="16">
        <v>5</v>
      </c>
      <c r="I3" s="16">
        <v>5.5</v>
      </c>
      <c r="J3" s="17">
        <v>6</v>
      </c>
    </row>
    <row r="4" spans="1:10" x14ac:dyDescent="0.35">
      <c r="A4" s="7">
        <v>1.5</v>
      </c>
      <c r="B4" s="2">
        <v>2260.0008660046824</v>
      </c>
      <c r="C4" s="2">
        <v>2393.5622471346192</v>
      </c>
      <c r="D4" s="2">
        <v>2493.8405385157789</v>
      </c>
      <c r="E4" s="2">
        <v>2594.4711524074733</v>
      </c>
      <c r="F4" s="2">
        <v>2874.0263960141606</v>
      </c>
      <c r="G4" s="2">
        <v>2925.4406672550354</v>
      </c>
      <c r="H4" s="2">
        <v>2982.8367785364153</v>
      </c>
      <c r="I4" s="2">
        <v>3179.5164439355722</v>
      </c>
      <c r="J4" s="12">
        <v>3235.1114985782219</v>
      </c>
    </row>
    <row r="5" spans="1:10" x14ac:dyDescent="0.35">
      <c r="A5" s="7">
        <v>2</v>
      </c>
      <c r="B5" s="2"/>
      <c r="C5" s="2">
        <v>2529.0967829189754</v>
      </c>
      <c r="D5" s="2">
        <v>2631.2387288792838</v>
      </c>
      <c r="E5" s="2">
        <v>2739.3958264504654</v>
      </c>
      <c r="F5" s="2">
        <v>3032.4348284826983</v>
      </c>
      <c r="G5" s="2">
        <v>3084.8668101591779</v>
      </c>
      <c r="H5" s="2">
        <v>3151.2635978809039</v>
      </c>
      <c r="I5" s="2">
        <v>3349.0616110629417</v>
      </c>
      <c r="J5" s="12">
        <v>3413.5567047986619</v>
      </c>
    </row>
    <row r="6" spans="1:10" x14ac:dyDescent="0.35">
      <c r="A6" s="7">
        <v>2.5</v>
      </c>
      <c r="B6" s="2"/>
      <c r="C6" s="2"/>
      <c r="D6" s="2">
        <v>2691.6781755627885</v>
      </c>
      <c r="E6" s="2">
        <v>2807.3617568134573</v>
      </c>
      <c r="F6" s="2">
        <v>3107.7278177768353</v>
      </c>
      <c r="G6" s="2">
        <v>3161.1775098889202</v>
      </c>
      <c r="H6" s="2">
        <v>3236.5749740509941</v>
      </c>
      <c r="I6" s="2">
        <v>3435.4913350159104</v>
      </c>
      <c r="J6" s="12">
        <v>3508.8864678447048</v>
      </c>
    </row>
    <row r="7" spans="1:10" x14ac:dyDescent="0.35">
      <c r="A7" s="7">
        <v>3</v>
      </c>
      <c r="B7" s="2"/>
      <c r="C7" s="2"/>
      <c r="D7" s="2"/>
      <c r="E7" s="2">
        <v>2900.6569984564494</v>
      </c>
      <c r="F7" s="2">
        <v>3210.3764632533721</v>
      </c>
      <c r="G7" s="2">
        <v>3264.8438658010623</v>
      </c>
      <c r="H7" s="2">
        <v>3349.2420064034823</v>
      </c>
      <c r="I7" s="2">
        <v>3549.2767151512785</v>
      </c>
      <c r="J7" s="12">
        <v>3631.5718870731457</v>
      </c>
    </row>
    <row r="8" spans="1:10" x14ac:dyDescent="0.35">
      <c r="A8" s="7">
        <v>3.5</v>
      </c>
      <c r="B8" s="2"/>
      <c r="C8" s="2"/>
      <c r="D8" s="2"/>
      <c r="E8" s="2"/>
      <c r="F8" s="2">
        <v>3338.7095599004697</v>
      </c>
      <c r="G8" s="2">
        <v>3394.1946728837656</v>
      </c>
      <c r="H8" s="2">
        <v>3487.5934899265321</v>
      </c>
      <c r="I8" s="2">
        <v>3688.7465464572069</v>
      </c>
      <c r="J8" s="12">
        <v>3779.9417574721465</v>
      </c>
    </row>
    <row r="9" spans="1:10" ht="15" thickBot="1" x14ac:dyDescent="0.4">
      <c r="A9" s="13">
        <v>4</v>
      </c>
      <c r="B9" s="14"/>
      <c r="C9" s="14"/>
      <c r="D9" s="14"/>
      <c r="E9" s="14"/>
      <c r="F9" s="14"/>
      <c r="G9" s="14">
        <v>3498.642618972548</v>
      </c>
      <c r="H9" s="14">
        <v>3601.0421124556615</v>
      </c>
      <c r="I9" s="14">
        <v>3803.3135167692149</v>
      </c>
      <c r="J9" s="15">
        <v>3903.4087668772268</v>
      </c>
    </row>
    <row r="10" spans="1:10" hidden="1" x14ac:dyDescent="0.35"/>
    <row r="11" spans="1:10" hidden="1" x14ac:dyDescent="0.35">
      <c r="A11" s="1" t="s">
        <v>37</v>
      </c>
      <c r="B11" s="1">
        <v>2</v>
      </c>
      <c r="C11" s="1">
        <v>2.5</v>
      </c>
      <c r="D11" s="1">
        <v>3</v>
      </c>
      <c r="E11" s="1">
        <v>3.5</v>
      </c>
      <c r="F11" s="1">
        <v>4</v>
      </c>
      <c r="G11" s="1">
        <v>4.5</v>
      </c>
      <c r="H11" s="1">
        <v>5</v>
      </c>
      <c r="I11" s="1">
        <v>5.5</v>
      </c>
      <c r="J11" s="1">
        <v>6</v>
      </c>
    </row>
    <row r="12" spans="1:10" hidden="1" x14ac:dyDescent="0.35">
      <c r="A12" s="1">
        <v>1.5</v>
      </c>
      <c r="B12" s="2">
        <f>B4/1.2</f>
        <v>1883.334055003902</v>
      </c>
      <c r="C12" s="2">
        <f t="shared" ref="C12:J12" si="0">C4/1.2</f>
        <v>1994.635205945516</v>
      </c>
      <c r="D12" s="2">
        <f t="shared" si="0"/>
        <v>2078.2004487631493</v>
      </c>
      <c r="E12" s="2">
        <f t="shared" si="0"/>
        <v>2162.0592936728945</v>
      </c>
      <c r="F12" s="2">
        <f t="shared" si="0"/>
        <v>2395.0219966784671</v>
      </c>
      <c r="G12" s="2">
        <f t="shared" si="0"/>
        <v>2437.8672227125294</v>
      </c>
      <c r="H12" s="2">
        <f t="shared" si="0"/>
        <v>2485.6973154470129</v>
      </c>
      <c r="I12" s="2">
        <f t="shared" si="0"/>
        <v>2649.5970366129768</v>
      </c>
      <c r="J12" s="2">
        <f t="shared" si="0"/>
        <v>2695.9262488151849</v>
      </c>
    </row>
    <row r="13" spans="1:10" hidden="1" x14ac:dyDescent="0.35">
      <c r="A13" s="1">
        <v>2</v>
      </c>
      <c r="B13" s="2"/>
      <c r="C13" s="2">
        <f t="shared" ref="C13:J13" si="1">C5/1.2</f>
        <v>2107.5806524324794</v>
      </c>
      <c r="D13" s="2">
        <f t="shared" si="1"/>
        <v>2192.6989407327364</v>
      </c>
      <c r="E13" s="2">
        <f t="shared" si="1"/>
        <v>2282.829855375388</v>
      </c>
      <c r="F13" s="2">
        <f t="shared" si="1"/>
        <v>2527.0290237355821</v>
      </c>
      <c r="G13" s="2">
        <f t="shared" si="1"/>
        <v>2570.722341799315</v>
      </c>
      <c r="H13" s="2">
        <f t="shared" si="1"/>
        <v>2626.0529982340868</v>
      </c>
      <c r="I13" s="2">
        <f t="shared" si="1"/>
        <v>2790.8846758857849</v>
      </c>
      <c r="J13" s="2">
        <f t="shared" si="1"/>
        <v>2844.6305873322185</v>
      </c>
    </row>
    <row r="14" spans="1:10" hidden="1" x14ac:dyDescent="0.35">
      <c r="A14" s="1">
        <v>2.5</v>
      </c>
      <c r="B14" s="2"/>
      <c r="C14" s="2"/>
      <c r="D14" s="2">
        <f t="shared" ref="D14:J14" si="2">D6/1.2</f>
        <v>2243.0651463023237</v>
      </c>
      <c r="E14" s="2">
        <f t="shared" si="2"/>
        <v>2339.4681306778812</v>
      </c>
      <c r="F14" s="2">
        <f t="shared" si="2"/>
        <v>2589.7731814806962</v>
      </c>
      <c r="G14" s="2">
        <f t="shared" si="2"/>
        <v>2634.3145915741002</v>
      </c>
      <c r="H14" s="2">
        <f t="shared" si="2"/>
        <v>2697.145811709162</v>
      </c>
      <c r="I14" s="2">
        <f t="shared" si="2"/>
        <v>2862.909445846592</v>
      </c>
      <c r="J14" s="2">
        <f t="shared" si="2"/>
        <v>2924.072056537254</v>
      </c>
    </row>
    <row r="15" spans="1:10" hidden="1" x14ac:dyDescent="0.35">
      <c r="A15" s="1">
        <v>3</v>
      </c>
      <c r="B15" s="2"/>
      <c r="C15" s="2"/>
      <c r="D15" s="2"/>
      <c r="E15" s="2">
        <f t="shared" ref="E15:J15" si="3">E7/1.2</f>
        <v>2417.2141653803747</v>
      </c>
      <c r="F15" s="2">
        <f t="shared" si="3"/>
        <v>2675.3137193778102</v>
      </c>
      <c r="G15" s="2">
        <f t="shared" si="3"/>
        <v>2720.7032215008853</v>
      </c>
      <c r="H15" s="2">
        <f t="shared" si="3"/>
        <v>2791.0350053362354</v>
      </c>
      <c r="I15" s="2">
        <f t="shared" si="3"/>
        <v>2957.7305959593987</v>
      </c>
      <c r="J15" s="2">
        <f t="shared" si="3"/>
        <v>3026.309905894288</v>
      </c>
    </row>
    <row r="16" spans="1:10" hidden="1" x14ac:dyDescent="0.35">
      <c r="A16" s="1">
        <v>3.5</v>
      </c>
      <c r="B16" s="2"/>
      <c r="C16" s="2"/>
      <c r="D16" s="2"/>
      <c r="E16" s="2"/>
      <c r="F16" s="2">
        <f t="shared" ref="F16:J16" si="4">F8/1.2</f>
        <v>2782.2579665837247</v>
      </c>
      <c r="G16" s="2">
        <f t="shared" si="4"/>
        <v>2828.4955607364714</v>
      </c>
      <c r="H16" s="2">
        <f t="shared" si="4"/>
        <v>2906.3279082721101</v>
      </c>
      <c r="I16" s="2">
        <f t="shared" si="4"/>
        <v>3073.9554553810058</v>
      </c>
      <c r="J16" s="2">
        <f t="shared" si="4"/>
        <v>3149.9514645601221</v>
      </c>
    </row>
    <row r="17" spans="1:10" hidden="1" x14ac:dyDescent="0.35">
      <c r="A17" s="1">
        <v>4</v>
      </c>
      <c r="B17" s="2"/>
      <c r="C17" s="2"/>
      <c r="D17" s="2"/>
      <c r="E17" s="2"/>
      <c r="F17" s="2"/>
      <c r="G17" s="2">
        <f t="shared" ref="G17:J17" si="5">G9/1.2</f>
        <v>2915.5355158104567</v>
      </c>
      <c r="H17" s="2">
        <f t="shared" si="5"/>
        <v>3000.8684270463846</v>
      </c>
      <c r="I17" s="2">
        <f t="shared" si="5"/>
        <v>3169.4279306410126</v>
      </c>
      <c r="J17" s="2">
        <f t="shared" si="5"/>
        <v>3252.8406390643559</v>
      </c>
    </row>
    <row r="18" spans="1:10" ht="15" thickBot="1" x14ac:dyDescent="0.4"/>
    <row r="19" spans="1:10" ht="15" thickBot="1" x14ac:dyDescent="0.4">
      <c r="A19" s="102" t="s">
        <v>38</v>
      </c>
      <c r="B19" s="103"/>
      <c r="C19" s="103"/>
      <c r="D19" s="103"/>
      <c r="E19" s="103"/>
      <c r="F19" s="103"/>
      <c r="G19" s="103"/>
      <c r="H19" s="104"/>
      <c r="I19" s="98" t="s">
        <v>32</v>
      </c>
      <c r="J19" s="99"/>
    </row>
    <row r="20" spans="1:10" ht="15" thickBot="1" x14ac:dyDescent="0.4">
      <c r="A20" s="113"/>
      <c r="B20" s="114"/>
      <c r="C20" s="114"/>
      <c r="D20" s="114"/>
      <c r="E20" s="114"/>
      <c r="F20" s="114"/>
      <c r="G20" s="114"/>
      <c r="H20" s="115"/>
      <c r="I20" s="111">
        <v>0</v>
      </c>
      <c r="J20" s="112"/>
    </row>
    <row r="21" spans="1:10" x14ac:dyDescent="0.35">
      <c r="A21" s="22" t="s">
        <v>41</v>
      </c>
      <c r="B21" s="23">
        <v>2</v>
      </c>
      <c r="C21" s="23">
        <v>2.5</v>
      </c>
      <c r="D21" s="23">
        <v>3</v>
      </c>
      <c r="E21" s="23">
        <v>3.5</v>
      </c>
      <c r="F21" s="23">
        <v>4</v>
      </c>
      <c r="G21" s="23">
        <v>4.5</v>
      </c>
      <c r="H21" s="23">
        <v>5</v>
      </c>
      <c r="I21" s="23">
        <v>5.5</v>
      </c>
      <c r="J21" s="24">
        <v>6</v>
      </c>
    </row>
    <row r="22" spans="1:10" x14ac:dyDescent="0.35">
      <c r="A22" s="7">
        <v>1.5</v>
      </c>
      <c r="B22" s="5">
        <f>B12*(1-$I$20)</f>
        <v>1883.334055003902</v>
      </c>
      <c r="C22" s="5">
        <f t="shared" ref="C22:J22" si="6">C12*(1-$I$20)</f>
        <v>1994.635205945516</v>
      </c>
      <c r="D22" s="5">
        <f t="shared" si="6"/>
        <v>2078.2004487631493</v>
      </c>
      <c r="E22" s="5">
        <f t="shared" si="6"/>
        <v>2162.0592936728945</v>
      </c>
      <c r="F22" s="5">
        <f t="shared" si="6"/>
        <v>2395.0219966784671</v>
      </c>
      <c r="G22" s="5">
        <f t="shared" si="6"/>
        <v>2437.8672227125294</v>
      </c>
      <c r="H22" s="5">
        <f t="shared" si="6"/>
        <v>2485.6973154470129</v>
      </c>
      <c r="I22" s="5">
        <f t="shared" si="6"/>
        <v>2649.5970366129768</v>
      </c>
      <c r="J22" s="18">
        <f t="shared" si="6"/>
        <v>2695.9262488151849</v>
      </c>
    </row>
    <row r="23" spans="1:10" x14ac:dyDescent="0.35">
      <c r="A23" s="7">
        <v>2</v>
      </c>
      <c r="B23" s="5"/>
      <c r="C23" s="5">
        <f t="shared" ref="C23:J23" si="7">C13*(1-$I$20)</f>
        <v>2107.5806524324794</v>
      </c>
      <c r="D23" s="5">
        <f t="shared" si="7"/>
        <v>2192.6989407327364</v>
      </c>
      <c r="E23" s="5">
        <f t="shared" si="7"/>
        <v>2282.829855375388</v>
      </c>
      <c r="F23" s="5">
        <f t="shared" si="7"/>
        <v>2527.0290237355821</v>
      </c>
      <c r="G23" s="5">
        <f t="shared" si="7"/>
        <v>2570.722341799315</v>
      </c>
      <c r="H23" s="5">
        <f t="shared" si="7"/>
        <v>2626.0529982340868</v>
      </c>
      <c r="I23" s="5">
        <f t="shared" si="7"/>
        <v>2790.8846758857849</v>
      </c>
      <c r="J23" s="18">
        <f t="shared" si="7"/>
        <v>2844.6305873322185</v>
      </c>
    </row>
    <row r="24" spans="1:10" x14ac:dyDescent="0.35">
      <c r="A24" s="7">
        <v>2.5</v>
      </c>
      <c r="B24" s="5"/>
      <c r="C24" s="5"/>
      <c r="D24" s="5">
        <f t="shared" ref="D24:J24" si="8">D14*(1-$I$20)</f>
        <v>2243.0651463023237</v>
      </c>
      <c r="E24" s="5">
        <f t="shared" si="8"/>
        <v>2339.4681306778812</v>
      </c>
      <c r="F24" s="5">
        <f t="shared" si="8"/>
        <v>2589.7731814806962</v>
      </c>
      <c r="G24" s="5">
        <f t="shared" si="8"/>
        <v>2634.3145915741002</v>
      </c>
      <c r="H24" s="5">
        <f t="shared" si="8"/>
        <v>2697.145811709162</v>
      </c>
      <c r="I24" s="5">
        <f t="shared" si="8"/>
        <v>2862.909445846592</v>
      </c>
      <c r="J24" s="18">
        <f t="shared" si="8"/>
        <v>2924.072056537254</v>
      </c>
    </row>
    <row r="25" spans="1:10" x14ac:dyDescent="0.35">
      <c r="A25" s="7">
        <v>3</v>
      </c>
      <c r="B25" s="5"/>
      <c r="C25" s="5"/>
      <c r="D25" s="5"/>
      <c r="E25" s="5">
        <f t="shared" ref="E25:J25" si="9">E15*(1-$I$20)</f>
        <v>2417.2141653803747</v>
      </c>
      <c r="F25" s="5">
        <f t="shared" si="9"/>
        <v>2675.3137193778102</v>
      </c>
      <c r="G25" s="5">
        <f t="shared" si="9"/>
        <v>2720.7032215008853</v>
      </c>
      <c r="H25" s="5">
        <f t="shared" si="9"/>
        <v>2791.0350053362354</v>
      </c>
      <c r="I25" s="5">
        <f t="shared" si="9"/>
        <v>2957.7305959593987</v>
      </c>
      <c r="J25" s="18">
        <f t="shared" si="9"/>
        <v>3026.309905894288</v>
      </c>
    </row>
    <row r="26" spans="1:10" x14ac:dyDescent="0.35">
      <c r="A26" s="7">
        <v>3.5</v>
      </c>
      <c r="B26" s="5"/>
      <c r="C26" s="5"/>
      <c r="D26" s="5"/>
      <c r="E26" s="5"/>
      <c r="F26" s="5">
        <f t="shared" ref="F26:J26" si="10">F16*(1-$I$20)</f>
        <v>2782.2579665837247</v>
      </c>
      <c r="G26" s="5">
        <f t="shared" si="10"/>
        <v>2828.4955607364714</v>
      </c>
      <c r="H26" s="5">
        <f t="shared" si="10"/>
        <v>2906.3279082721101</v>
      </c>
      <c r="I26" s="5">
        <f t="shared" si="10"/>
        <v>3073.9554553810058</v>
      </c>
      <c r="J26" s="18">
        <f t="shared" si="10"/>
        <v>3149.9514645601221</v>
      </c>
    </row>
    <row r="27" spans="1:10" ht="15" thickBot="1" x14ac:dyDescent="0.4">
      <c r="A27" s="13">
        <v>4</v>
      </c>
      <c r="B27" s="19"/>
      <c r="C27" s="19"/>
      <c r="D27" s="19"/>
      <c r="E27" s="19"/>
      <c r="F27" s="19"/>
      <c r="G27" s="19">
        <f t="shared" ref="G27:J27" si="11">G17*(1-$I$20)</f>
        <v>2915.5355158104567</v>
      </c>
      <c r="H27" s="19">
        <f t="shared" si="11"/>
        <v>3000.8684270463846</v>
      </c>
      <c r="I27" s="19">
        <f t="shared" si="11"/>
        <v>3169.4279306410126</v>
      </c>
      <c r="J27" s="20">
        <f t="shared" si="11"/>
        <v>3252.8406390643559</v>
      </c>
    </row>
    <row r="28" spans="1:10" ht="15" thickBot="1" x14ac:dyDescent="0.4"/>
    <row r="29" spans="1:10" ht="15" thickBot="1" x14ac:dyDescent="0.4">
      <c r="A29" s="41" t="s">
        <v>51</v>
      </c>
      <c r="B29" s="42" t="s">
        <v>55</v>
      </c>
      <c r="C29" s="43" t="s">
        <v>56</v>
      </c>
      <c r="D29" s="43" t="s">
        <v>57</v>
      </c>
      <c r="E29" s="44" t="s">
        <v>22</v>
      </c>
    </row>
    <row r="30" spans="1:10" x14ac:dyDescent="0.35">
      <c r="A30" s="108" t="s">
        <v>58</v>
      </c>
      <c r="B30" s="45" t="s">
        <v>59</v>
      </c>
      <c r="C30" s="46" t="s">
        <v>60</v>
      </c>
      <c r="D30" s="46" t="s">
        <v>61</v>
      </c>
      <c r="E30" s="47" t="s">
        <v>62</v>
      </c>
    </row>
    <row r="31" spans="1:10" x14ac:dyDescent="0.35">
      <c r="A31" s="109"/>
      <c r="B31" s="9" t="s">
        <v>63</v>
      </c>
      <c r="C31" s="6" t="s">
        <v>64</v>
      </c>
      <c r="D31" s="6" t="s">
        <v>61</v>
      </c>
      <c r="E31" s="48" t="s">
        <v>62</v>
      </c>
    </row>
    <row r="32" spans="1:10" x14ac:dyDescent="0.35">
      <c r="A32" s="109"/>
      <c r="B32" s="9" t="s">
        <v>65</v>
      </c>
      <c r="C32" s="6" t="s">
        <v>66</v>
      </c>
      <c r="D32" s="6" t="s">
        <v>61</v>
      </c>
      <c r="E32" s="48" t="s">
        <v>62</v>
      </c>
    </row>
    <row r="33" spans="1:5" x14ac:dyDescent="0.35">
      <c r="A33" s="109"/>
      <c r="B33" s="9" t="s">
        <v>67</v>
      </c>
      <c r="C33" s="49" t="s">
        <v>68</v>
      </c>
      <c r="D33" s="49">
        <v>0.06</v>
      </c>
      <c r="E33" s="50" t="s">
        <v>62</v>
      </c>
    </row>
    <row r="34" spans="1:5" x14ac:dyDescent="0.35">
      <c r="A34" s="109"/>
      <c r="B34" s="9" t="s">
        <v>69</v>
      </c>
      <c r="C34" s="49" t="s">
        <v>70</v>
      </c>
      <c r="D34" s="49">
        <v>0.06</v>
      </c>
      <c r="E34" s="50" t="s">
        <v>62</v>
      </c>
    </row>
    <row r="35" spans="1:5" x14ac:dyDescent="0.35">
      <c r="A35" s="109"/>
      <c r="B35" s="9" t="s">
        <v>73</v>
      </c>
      <c r="C35" s="49" t="s">
        <v>74</v>
      </c>
      <c r="D35" s="49">
        <v>0.06</v>
      </c>
      <c r="E35" s="50" t="s">
        <v>62</v>
      </c>
    </row>
    <row r="36" spans="1:5" x14ac:dyDescent="0.35">
      <c r="A36" s="109"/>
      <c r="B36" s="53" t="s">
        <v>78</v>
      </c>
      <c r="C36" s="49" t="s">
        <v>72</v>
      </c>
      <c r="D36" s="54">
        <v>0.35</v>
      </c>
      <c r="E36" s="50" t="s">
        <v>62</v>
      </c>
    </row>
    <row r="37" spans="1:5" ht="15" thickBot="1" x14ac:dyDescent="0.4">
      <c r="A37" s="110"/>
      <c r="B37" s="11" t="s">
        <v>75</v>
      </c>
      <c r="C37" s="51" t="s">
        <v>76</v>
      </c>
      <c r="D37" s="51">
        <v>0.35</v>
      </c>
      <c r="E37" s="52">
        <v>0.15</v>
      </c>
    </row>
  </sheetData>
  <mergeCells count="5">
    <mergeCell ref="A30:A37"/>
    <mergeCell ref="A1:J2"/>
    <mergeCell ref="I19:J19"/>
    <mergeCell ref="I20:J20"/>
    <mergeCell ref="A19:H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A81F-ED8A-475B-BB19-F6BED5093555}">
  <sheetPr>
    <tabColor rgb="FF92D050"/>
  </sheetPr>
  <dimension ref="A1:J34"/>
  <sheetViews>
    <sheetView zoomScaleNormal="100" workbookViewId="0">
      <selection activeCell="G33" sqref="G33"/>
    </sheetView>
  </sheetViews>
  <sheetFormatPr defaultRowHeight="14.5" x14ac:dyDescent="0.35"/>
  <cols>
    <col min="1" max="1" width="24.453125" bestFit="1" customWidth="1"/>
    <col min="2" max="10" width="15.6328125" customWidth="1"/>
    <col min="11" max="21" width="10.6328125" customWidth="1"/>
  </cols>
  <sheetData>
    <row r="1" spans="1:10" x14ac:dyDescent="0.35">
      <c r="A1" s="89" t="s">
        <v>42</v>
      </c>
      <c r="B1" s="90"/>
      <c r="C1" s="90"/>
      <c r="D1" s="90"/>
      <c r="E1" s="90"/>
      <c r="F1" s="90"/>
      <c r="G1" s="90"/>
      <c r="H1" s="90"/>
      <c r="I1" s="90"/>
      <c r="J1" s="91"/>
    </row>
    <row r="2" spans="1:10" ht="15" thickBot="1" x14ac:dyDescent="0.4">
      <c r="A2" s="92"/>
      <c r="B2" s="93"/>
      <c r="C2" s="93"/>
      <c r="D2" s="93"/>
      <c r="E2" s="93"/>
      <c r="F2" s="93"/>
      <c r="G2" s="93"/>
      <c r="H2" s="93"/>
      <c r="I2" s="93"/>
      <c r="J2" s="94"/>
    </row>
    <row r="3" spans="1:10" x14ac:dyDescent="0.35">
      <c r="A3" s="21" t="s">
        <v>44</v>
      </c>
      <c r="B3" s="16">
        <v>2</v>
      </c>
      <c r="C3" s="16">
        <v>2.5</v>
      </c>
      <c r="D3" s="16">
        <v>3</v>
      </c>
      <c r="E3" s="16">
        <v>3.5</v>
      </c>
      <c r="F3" s="16">
        <v>4</v>
      </c>
      <c r="G3" s="16">
        <v>4.5</v>
      </c>
      <c r="H3" s="16">
        <v>5</v>
      </c>
      <c r="I3" s="16">
        <v>5.5</v>
      </c>
      <c r="J3" s="17">
        <v>6</v>
      </c>
    </row>
    <row r="4" spans="1:10" x14ac:dyDescent="0.35">
      <c r="A4" s="7">
        <v>1.5</v>
      </c>
      <c r="B4" s="2">
        <v>3158.4020483382242</v>
      </c>
      <c r="C4" s="2">
        <v>3368.5250849551117</v>
      </c>
      <c r="D4" s="2">
        <v>3524.4438612450131</v>
      </c>
      <c r="E4" s="2">
        <v>3685.7689567783686</v>
      </c>
      <c r="F4" s="2">
        <v>3791.6791197889224</v>
      </c>
      <c r="G4" s="2">
        <v>3868.5944803938164</v>
      </c>
      <c r="H4" s="2">
        <v>3960.1078239699518</v>
      </c>
      <c r="I4" s="2">
        <v>4237.1901942874101</v>
      </c>
      <c r="J4" s="12">
        <v>4326.1496368767421</v>
      </c>
    </row>
    <row r="5" spans="1:10" x14ac:dyDescent="0.35">
      <c r="A5" s="7">
        <v>2</v>
      </c>
      <c r="B5" s="2"/>
      <c r="C5" s="2">
        <v>3527.9136990375127</v>
      </c>
      <c r="D5" s="2">
        <v>3686.0241331124944</v>
      </c>
      <c r="E5" s="2">
        <v>3856.200373452928</v>
      </c>
      <c r="F5" s="2">
        <v>3964.1683018102181</v>
      </c>
      <c r="G5" s="2">
        <v>4042.1918360005502</v>
      </c>
      <c r="H5" s="2">
        <v>4143.5059161450627</v>
      </c>
      <c r="I5" s="2">
        <v>4421.8060429372126</v>
      </c>
      <c r="J5" s="12">
        <v>4520.456639205664</v>
      </c>
    </row>
    <row r="6" spans="1:10" x14ac:dyDescent="0.35">
      <c r="A6" s="7">
        <v>2.5</v>
      </c>
      <c r="B6" s="2"/>
      <c r="C6" s="2"/>
      <c r="D6" s="2">
        <v>3757.1009224122959</v>
      </c>
      <c r="E6" s="2">
        <v>3936.1283075598062</v>
      </c>
      <c r="F6" s="2">
        <v>4046.1540012638347</v>
      </c>
      <c r="G6" s="2">
        <v>4125.2857090396037</v>
      </c>
      <c r="H6" s="2">
        <v>4236.4005257524932</v>
      </c>
      <c r="I6" s="2">
        <v>4515.9184090193321</v>
      </c>
      <c r="J6" s="12">
        <v>4624.2601589669102</v>
      </c>
    </row>
    <row r="7" spans="1:10" x14ac:dyDescent="0.35">
      <c r="A7" s="7">
        <v>3</v>
      </c>
      <c r="B7" s="2"/>
      <c r="C7" s="2"/>
      <c r="D7" s="2"/>
      <c r="E7" s="2">
        <v>4045.8435117319655</v>
      </c>
      <c r="F7" s="2">
        <v>4157.9269707827307</v>
      </c>
      <c r="G7" s="2">
        <v>4238.166852143936</v>
      </c>
      <c r="H7" s="2">
        <v>4359.0824054252034</v>
      </c>
      <c r="I7" s="2">
        <v>4639.8180451667331</v>
      </c>
      <c r="J7" s="12">
        <v>4757.8509487934352</v>
      </c>
    </row>
    <row r="8" spans="1:10" ht="15" thickBot="1" x14ac:dyDescent="0.4">
      <c r="A8" s="13">
        <v>3.5</v>
      </c>
      <c r="B8" s="14"/>
      <c r="C8" s="14"/>
      <c r="D8" s="14"/>
      <c r="E8" s="14"/>
      <c r="F8" s="14">
        <v>4297.6674537984582</v>
      </c>
      <c r="G8" s="14">
        <v>4379.0155087451012</v>
      </c>
      <c r="H8" s="14">
        <v>4509.7317985947457</v>
      </c>
      <c r="I8" s="14">
        <v>4791.685194810967</v>
      </c>
      <c r="J8" s="15"/>
    </row>
    <row r="9" spans="1:10" ht="15" thickBot="1" x14ac:dyDescent="0.4"/>
    <row r="10" spans="1:10" hidden="1" x14ac:dyDescent="0.35">
      <c r="A10" s="1" t="s">
        <v>37</v>
      </c>
      <c r="B10" s="1">
        <v>2</v>
      </c>
      <c r="C10" s="1">
        <v>2.5</v>
      </c>
      <c r="D10" s="1">
        <v>3</v>
      </c>
      <c r="E10" s="1">
        <v>3.5</v>
      </c>
      <c r="F10" s="1">
        <v>4</v>
      </c>
      <c r="G10" s="1">
        <v>4.5</v>
      </c>
      <c r="H10" s="1">
        <v>5</v>
      </c>
      <c r="I10" s="1">
        <v>5.5</v>
      </c>
      <c r="J10" s="1">
        <v>6</v>
      </c>
    </row>
    <row r="11" spans="1:10" hidden="1" x14ac:dyDescent="0.35">
      <c r="A11" s="1">
        <v>1.5</v>
      </c>
      <c r="B11" s="5">
        <f t="shared" ref="B11:J11" si="0">B4/1.2</f>
        <v>2632.0017069485202</v>
      </c>
      <c r="C11" s="5">
        <f t="shared" si="0"/>
        <v>2807.1042374625931</v>
      </c>
      <c r="D11" s="5">
        <f t="shared" si="0"/>
        <v>2937.0365510375109</v>
      </c>
      <c r="E11" s="5">
        <f t="shared" si="0"/>
        <v>3071.4741306486408</v>
      </c>
      <c r="F11" s="5">
        <f t="shared" si="0"/>
        <v>3159.7325998241022</v>
      </c>
      <c r="G11" s="5">
        <f t="shared" si="0"/>
        <v>3223.828733661514</v>
      </c>
      <c r="H11" s="5">
        <f t="shared" si="0"/>
        <v>3300.0898533082932</v>
      </c>
      <c r="I11" s="5">
        <f t="shared" si="0"/>
        <v>3530.9918285728418</v>
      </c>
      <c r="J11" s="5">
        <f t="shared" si="0"/>
        <v>3605.1246973972852</v>
      </c>
    </row>
    <row r="12" spans="1:10" hidden="1" x14ac:dyDescent="0.35">
      <c r="A12" s="1">
        <v>2</v>
      </c>
      <c r="B12" s="5"/>
      <c r="C12" s="5">
        <f t="shared" ref="C12:J12" si="1">C5/1.2</f>
        <v>2939.9280825312608</v>
      </c>
      <c r="D12" s="5">
        <f t="shared" si="1"/>
        <v>3071.6867775937453</v>
      </c>
      <c r="E12" s="5">
        <f t="shared" si="1"/>
        <v>3213.5003112107734</v>
      </c>
      <c r="F12" s="5">
        <f t="shared" si="1"/>
        <v>3303.4735848418486</v>
      </c>
      <c r="G12" s="5">
        <f t="shared" si="1"/>
        <v>3368.4931966671252</v>
      </c>
      <c r="H12" s="5">
        <f t="shared" si="1"/>
        <v>3452.9215967875525</v>
      </c>
      <c r="I12" s="5">
        <f t="shared" si="1"/>
        <v>3684.838369114344</v>
      </c>
      <c r="J12" s="5">
        <f t="shared" si="1"/>
        <v>3767.0471993380534</v>
      </c>
    </row>
    <row r="13" spans="1:10" hidden="1" x14ac:dyDescent="0.35">
      <c r="A13" s="1">
        <v>2.5</v>
      </c>
      <c r="B13" s="5"/>
      <c r="C13" s="5"/>
      <c r="D13" s="5">
        <f t="shared" ref="D13:J13" si="2">D6/1.2</f>
        <v>3130.9174353435801</v>
      </c>
      <c r="E13" s="5">
        <f t="shared" si="2"/>
        <v>3280.1069229665054</v>
      </c>
      <c r="F13" s="5">
        <f t="shared" si="2"/>
        <v>3371.7950010531958</v>
      </c>
      <c r="G13" s="5">
        <f t="shared" si="2"/>
        <v>3437.7380908663367</v>
      </c>
      <c r="H13" s="5">
        <f t="shared" si="2"/>
        <v>3530.3337714604113</v>
      </c>
      <c r="I13" s="5">
        <f t="shared" si="2"/>
        <v>3763.2653408494434</v>
      </c>
      <c r="J13" s="5">
        <f t="shared" si="2"/>
        <v>3853.5501324724255</v>
      </c>
    </row>
    <row r="14" spans="1:10" hidden="1" x14ac:dyDescent="0.35">
      <c r="A14" s="1">
        <v>3</v>
      </c>
      <c r="B14" s="5"/>
      <c r="C14" s="5"/>
      <c r="D14" s="5"/>
      <c r="E14" s="5">
        <f t="shared" ref="E14:J14" si="3">E7/1.2</f>
        <v>3371.536259776638</v>
      </c>
      <c r="F14" s="5">
        <f t="shared" si="3"/>
        <v>3464.9391423189422</v>
      </c>
      <c r="G14" s="5">
        <f t="shared" si="3"/>
        <v>3531.805710119947</v>
      </c>
      <c r="H14" s="5">
        <f t="shared" si="3"/>
        <v>3632.5686711876697</v>
      </c>
      <c r="I14" s="5">
        <f t="shared" si="3"/>
        <v>3866.5150376389442</v>
      </c>
      <c r="J14" s="5">
        <f t="shared" si="3"/>
        <v>3964.8757906611963</v>
      </c>
    </row>
    <row r="15" spans="1:10" hidden="1" x14ac:dyDescent="0.35">
      <c r="A15" s="1">
        <v>3.5</v>
      </c>
      <c r="B15" s="5"/>
      <c r="C15" s="5"/>
      <c r="D15" s="5"/>
      <c r="E15" s="5"/>
      <c r="F15" s="5">
        <f>F8/1.2</f>
        <v>3581.3895448320486</v>
      </c>
      <c r="G15" s="5">
        <f>G8/1.2</f>
        <v>3649.1795906209177</v>
      </c>
      <c r="H15" s="5">
        <f>H8/1.2</f>
        <v>3758.1098321622881</v>
      </c>
      <c r="I15" s="5">
        <f>I8/1.2</f>
        <v>3993.070995675806</v>
      </c>
      <c r="J15" s="5">
        <f>J8/1.2</f>
        <v>0</v>
      </c>
    </row>
    <row r="16" spans="1:10" ht="15" hidden="1" thickBot="1" x14ac:dyDescent="0.4"/>
    <row r="17" spans="1:10" ht="15" thickBot="1" x14ac:dyDescent="0.4">
      <c r="A17" s="102" t="s">
        <v>43</v>
      </c>
      <c r="B17" s="103"/>
      <c r="C17" s="103"/>
      <c r="D17" s="103"/>
      <c r="E17" s="103"/>
      <c r="F17" s="103"/>
      <c r="G17" s="103"/>
      <c r="H17" s="104"/>
      <c r="I17" s="98" t="s">
        <v>32</v>
      </c>
      <c r="J17" s="99"/>
    </row>
    <row r="18" spans="1:10" ht="15" thickBot="1" x14ac:dyDescent="0.4">
      <c r="A18" s="105"/>
      <c r="B18" s="106"/>
      <c r="C18" s="106"/>
      <c r="D18" s="106"/>
      <c r="E18" s="106"/>
      <c r="F18" s="106"/>
      <c r="G18" s="106"/>
      <c r="H18" s="107"/>
      <c r="I18" s="100">
        <v>0</v>
      </c>
      <c r="J18" s="101"/>
    </row>
    <row r="19" spans="1:10" x14ac:dyDescent="0.35">
      <c r="A19" s="21" t="s">
        <v>45</v>
      </c>
      <c r="B19" s="16">
        <v>2</v>
      </c>
      <c r="C19" s="16">
        <v>2.5</v>
      </c>
      <c r="D19" s="16">
        <v>3</v>
      </c>
      <c r="E19" s="16">
        <v>3.5</v>
      </c>
      <c r="F19" s="16">
        <v>4</v>
      </c>
      <c r="G19" s="16">
        <v>4.5</v>
      </c>
      <c r="H19" s="16">
        <v>5</v>
      </c>
      <c r="I19" s="1">
        <v>5.5</v>
      </c>
      <c r="J19" s="8">
        <v>6</v>
      </c>
    </row>
    <row r="20" spans="1:10" x14ac:dyDescent="0.35">
      <c r="A20" s="7">
        <v>1.5</v>
      </c>
      <c r="B20" s="5">
        <f>B11*(1-$I$18)</f>
        <v>2632.0017069485202</v>
      </c>
      <c r="C20" s="5">
        <f t="shared" ref="C20:J24" si="4">C11*(1-$I$18)</f>
        <v>2807.1042374625931</v>
      </c>
      <c r="D20" s="5">
        <f t="shared" si="4"/>
        <v>2937.0365510375109</v>
      </c>
      <c r="E20" s="5">
        <f t="shared" si="4"/>
        <v>3071.4741306486408</v>
      </c>
      <c r="F20" s="5">
        <f t="shared" si="4"/>
        <v>3159.7325998241022</v>
      </c>
      <c r="G20" s="5">
        <f t="shared" si="4"/>
        <v>3223.828733661514</v>
      </c>
      <c r="H20" s="5">
        <f t="shared" si="4"/>
        <v>3300.0898533082932</v>
      </c>
      <c r="I20" s="5">
        <f t="shared" si="4"/>
        <v>3530.9918285728418</v>
      </c>
      <c r="J20" s="18">
        <f t="shared" si="4"/>
        <v>3605.1246973972852</v>
      </c>
    </row>
    <row r="21" spans="1:10" x14ac:dyDescent="0.35">
      <c r="A21" s="7">
        <v>2</v>
      </c>
      <c r="B21" s="5"/>
      <c r="C21" s="5">
        <f t="shared" si="4"/>
        <v>2939.9280825312608</v>
      </c>
      <c r="D21" s="5">
        <f t="shared" si="4"/>
        <v>3071.6867775937453</v>
      </c>
      <c r="E21" s="5">
        <f t="shared" si="4"/>
        <v>3213.5003112107734</v>
      </c>
      <c r="F21" s="5">
        <f t="shared" si="4"/>
        <v>3303.4735848418486</v>
      </c>
      <c r="G21" s="5">
        <f t="shared" si="4"/>
        <v>3368.4931966671252</v>
      </c>
      <c r="H21" s="5">
        <f t="shared" si="4"/>
        <v>3452.9215967875525</v>
      </c>
      <c r="I21" s="5">
        <f t="shared" si="4"/>
        <v>3684.838369114344</v>
      </c>
      <c r="J21" s="18">
        <f t="shared" si="4"/>
        <v>3767.0471993380534</v>
      </c>
    </row>
    <row r="22" spans="1:10" x14ac:dyDescent="0.35">
      <c r="A22" s="7">
        <v>2.5</v>
      </c>
      <c r="B22" s="5"/>
      <c r="C22" s="5"/>
      <c r="D22" s="5">
        <f t="shared" si="4"/>
        <v>3130.9174353435801</v>
      </c>
      <c r="E22" s="5">
        <f t="shared" si="4"/>
        <v>3280.1069229665054</v>
      </c>
      <c r="F22" s="5">
        <f t="shared" si="4"/>
        <v>3371.7950010531958</v>
      </c>
      <c r="G22" s="5">
        <f t="shared" si="4"/>
        <v>3437.7380908663367</v>
      </c>
      <c r="H22" s="5">
        <f t="shared" si="4"/>
        <v>3530.3337714604113</v>
      </c>
      <c r="I22" s="5">
        <f t="shared" si="4"/>
        <v>3763.2653408494434</v>
      </c>
      <c r="J22" s="18">
        <f t="shared" si="4"/>
        <v>3853.5501324724255</v>
      </c>
    </row>
    <row r="23" spans="1:10" x14ac:dyDescent="0.35">
      <c r="A23" s="7">
        <v>3</v>
      </c>
      <c r="B23" s="5"/>
      <c r="C23" s="5"/>
      <c r="D23" s="5"/>
      <c r="E23" s="5">
        <f t="shared" si="4"/>
        <v>3371.536259776638</v>
      </c>
      <c r="F23" s="5">
        <f t="shared" si="4"/>
        <v>3464.9391423189422</v>
      </c>
      <c r="G23" s="5">
        <f t="shared" si="4"/>
        <v>3531.805710119947</v>
      </c>
      <c r="H23" s="5">
        <f t="shared" si="4"/>
        <v>3632.5686711876697</v>
      </c>
      <c r="I23" s="5">
        <f t="shared" si="4"/>
        <v>3866.5150376389442</v>
      </c>
      <c r="J23" s="18">
        <f t="shared" si="4"/>
        <v>3964.8757906611963</v>
      </c>
    </row>
    <row r="24" spans="1:10" ht="15" thickBot="1" x14ac:dyDescent="0.4">
      <c r="A24" s="13">
        <v>3.5</v>
      </c>
      <c r="B24" s="19"/>
      <c r="C24" s="19"/>
      <c r="D24" s="19"/>
      <c r="E24" s="19"/>
      <c r="F24" s="19">
        <f t="shared" si="4"/>
        <v>3581.3895448320486</v>
      </c>
      <c r="G24" s="19">
        <f t="shared" si="4"/>
        <v>3649.1795906209177</v>
      </c>
      <c r="H24" s="19">
        <f t="shared" si="4"/>
        <v>3758.1098321622881</v>
      </c>
      <c r="I24" s="19">
        <f t="shared" si="4"/>
        <v>3993.070995675806</v>
      </c>
      <c r="J24" s="20"/>
    </row>
    <row r="25" spans="1:10" ht="15" thickBot="1" x14ac:dyDescent="0.4"/>
    <row r="26" spans="1:10" ht="15" thickBot="1" x14ac:dyDescent="0.4">
      <c r="A26" s="41" t="s">
        <v>51</v>
      </c>
      <c r="B26" s="42" t="s">
        <v>55</v>
      </c>
      <c r="C26" s="43" t="s">
        <v>56</v>
      </c>
      <c r="D26" s="43" t="s">
        <v>57</v>
      </c>
      <c r="E26" s="44" t="s">
        <v>22</v>
      </c>
    </row>
    <row r="27" spans="1:10" x14ac:dyDescent="0.35">
      <c r="A27" s="108" t="s">
        <v>58</v>
      </c>
      <c r="B27" s="45" t="s">
        <v>59</v>
      </c>
      <c r="C27" s="46" t="s">
        <v>60</v>
      </c>
      <c r="D27" s="46" t="s">
        <v>61</v>
      </c>
      <c r="E27" s="47" t="s">
        <v>62</v>
      </c>
    </row>
    <row r="28" spans="1:10" x14ac:dyDescent="0.35">
      <c r="A28" s="109"/>
      <c r="B28" s="9" t="s">
        <v>63</v>
      </c>
      <c r="C28" s="6" t="s">
        <v>64</v>
      </c>
      <c r="D28" s="6" t="s">
        <v>61</v>
      </c>
      <c r="E28" s="48" t="s">
        <v>62</v>
      </c>
    </row>
    <row r="29" spans="1:10" x14ac:dyDescent="0.35">
      <c r="A29" s="109"/>
      <c r="B29" s="9" t="s">
        <v>65</v>
      </c>
      <c r="C29" s="6" t="s">
        <v>66</v>
      </c>
      <c r="D29" s="6" t="s">
        <v>61</v>
      </c>
      <c r="E29" s="48" t="s">
        <v>62</v>
      </c>
    </row>
    <row r="30" spans="1:10" x14ac:dyDescent="0.35">
      <c r="A30" s="109"/>
      <c r="B30" s="9" t="s">
        <v>67</v>
      </c>
      <c r="C30" s="49" t="s">
        <v>68</v>
      </c>
      <c r="D30" s="49">
        <v>0.06</v>
      </c>
      <c r="E30" s="50" t="s">
        <v>62</v>
      </c>
    </row>
    <row r="31" spans="1:10" x14ac:dyDescent="0.35">
      <c r="A31" s="109"/>
      <c r="B31" s="9" t="s">
        <v>69</v>
      </c>
      <c r="C31" s="49" t="s">
        <v>70</v>
      </c>
      <c r="D31" s="49">
        <v>0.06</v>
      </c>
      <c r="E31" s="50" t="s">
        <v>62</v>
      </c>
    </row>
    <row r="32" spans="1:10" x14ac:dyDescent="0.35">
      <c r="A32" s="109"/>
      <c r="B32" s="9" t="s">
        <v>73</v>
      </c>
      <c r="C32" s="49" t="s">
        <v>74</v>
      </c>
      <c r="D32" s="49">
        <v>0.06</v>
      </c>
      <c r="E32" s="50" t="s">
        <v>62</v>
      </c>
    </row>
    <row r="33" spans="1:5" x14ac:dyDescent="0.35">
      <c r="A33" s="109"/>
      <c r="B33" s="53" t="s">
        <v>78</v>
      </c>
      <c r="C33" s="49" t="s">
        <v>72</v>
      </c>
      <c r="D33" s="54">
        <v>0.35</v>
      </c>
      <c r="E33" s="50" t="s">
        <v>62</v>
      </c>
    </row>
    <row r="34" spans="1:5" ht="15" thickBot="1" x14ac:dyDescent="0.4">
      <c r="A34" s="110"/>
      <c r="B34" s="11" t="s">
        <v>75</v>
      </c>
      <c r="C34" s="51" t="s">
        <v>76</v>
      </c>
      <c r="D34" s="51">
        <v>0.35</v>
      </c>
      <c r="E34" s="52">
        <v>0.15</v>
      </c>
    </row>
  </sheetData>
  <mergeCells count="5">
    <mergeCell ref="A1:J2"/>
    <mergeCell ref="A17:H18"/>
    <mergeCell ref="I17:J17"/>
    <mergeCell ref="I18:J18"/>
    <mergeCell ref="A27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4EF7-BAE1-436A-9A73-CB0BF1F52396}">
  <sheetPr>
    <tabColor rgb="FF92D050"/>
  </sheetPr>
  <dimension ref="A1:R28"/>
  <sheetViews>
    <sheetView zoomScaleNormal="100" workbookViewId="0">
      <selection activeCell="H17" sqref="H17"/>
    </sheetView>
  </sheetViews>
  <sheetFormatPr defaultRowHeight="14.5" x14ac:dyDescent="0.35"/>
  <cols>
    <col min="1" max="1" width="24.453125" bestFit="1" customWidth="1"/>
    <col min="2" max="9" width="15.6328125" customWidth="1"/>
    <col min="10" max="21" width="10.6328125" customWidth="1"/>
  </cols>
  <sheetData>
    <row r="1" spans="1:18" x14ac:dyDescent="0.35">
      <c r="A1" s="89" t="s">
        <v>46</v>
      </c>
      <c r="B1" s="90"/>
      <c r="C1" s="90"/>
      <c r="D1" s="90"/>
      <c r="E1" s="90"/>
      <c r="F1" s="90"/>
      <c r="G1" s="90"/>
      <c r="H1" s="90"/>
      <c r="I1" s="91"/>
    </row>
    <row r="2" spans="1:18" ht="15" thickBot="1" x14ac:dyDescent="0.4">
      <c r="A2" s="92"/>
      <c r="B2" s="93"/>
      <c r="C2" s="93"/>
      <c r="D2" s="93"/>
      <c r="E2" s="93"/>
      <c r="F2" s="93"/>
      <c r="G2" s="93"/>
      <c r="H2" s="93"/>
      <c r="I2" s="94"/>
    </row>
    <row r="3" spans="1:18" x14ac:dyDescent="0.35">
      <c r="A3" s="7" t="s">
        <v>0</v>
      </c>
      <c r="B3" s="1">
        <v>2</v>
      </c>
      <c r="C3" s="1">
        <v>2.5</v>
      </c>
      <c r="D3" s="1">
        <v>3</v>
      </c>
      <c r="E3" s="1">
        <v>3.5</v>
      </c>
      <c r="F3" s="1">
        <v>4</v>
      </c>
      <c r="G3" s="1">
        <v>4.5</v>
      </c>
      <c r="H3" s="1">
        <v>5</v>
      </c>
      <c r="I3" s="8">
        <v>5.5</v>
      </c>
    </row>
    <row r="4" spans="1:18" x14ac:dyDescent="0.35">
      <c r="A4" s="7">
        <v>1.5</v>
      </c>
      <c r="B4" s="2">
        <v>1928.49</v>
      </c>
      <c r="C4" s="2">
        <v>2023.97</v>
      </c>
      <c r="D4" s="2">
        <v>2099.52</v>
      </c>
      <c r="E4" s="2">
        <v>2195.41</v>
      </c>
      <c r="F4" s="2">
        <v>2270.5500000000002</v>
      </c>
      <c r="G4" s="2">
        <v>2342.79</v>
      </c>
      <c r="H4" s="2">
        <v>2441.58</v>
      </c>
      <c r="I4" s="12">
        <v>2622.3</v>
      </c>
      <c r="J4" s="64"/>
      <c r="K4" s="64"/>
      <c r="L4" s="64"/>
      <c r="M4" s="64"/>
      <c r="N4" s="64"/>
      <c r="O4" s="64"/>
      <c r="P4" s="64"/>
      <c r="Q4" s="64"/>
      <c r="R4" s="64"/>
    </row>
    <row r="5" spans="1:18" x14ac:dyDescent="0.35">
      <c r="A5" s="7">
        <v>2</v>
      </c>
      <c r="B5" s="2">
        <v>0</v>
      </c>
      <c r="C5" s="2">
        <v>2088.41</v>
      </c>
      <c r="D5" s="2">
        <v>2166.19</v>
      </c>
      <c r="E5" s="2">
        <v>2271.1</v>
      </c>
      <c r="F5" s="2">
        <v>2348.34</v>
      </c>
      <c r="G5" s="2">
        <v>2421.6999999999998</v>
      </c>
      <c r="H5" s="2">
        <v>2530.48</v>
      </c>
      <c r="I5" s="12">
        <v>2682.58</v>
      </c>
      <c r="J5" s="64"/>
      <c r="K5" s="64"/>
      <c r="L5" s="64"/>
      <c r="M5" s="64"/>
      <c r="N5" s="64"/>
      <c r="O5" s="64"/>
      <c r="P5" s="64"/>
      <c r="Q5" s="64"/>
    </row>
    <row r="6" spans="1:18" x14ac:dyDescent="0.35">
      <c r="A6" s="7">
        <v>2.5</v>
      </c>
      <c r="B6" s="2">
        <v>0</v>
      </c>
      <c r="C6" s="2">
        <v>0</v>
      </c>
      <c r="D6" s="2">
        <v>2236.12</v>
      </c>
      <c r="E6" s="2">
        <v>2350.04</v>
      </c>
      <c r="F6" s="2">
        <v>2429.37</v>
      </c>
      <c r="G6" s="2">
        <v>2503.87</v>
      </c>
      <c r="H6" s="2">
        <v>2622.63</v>
      </c>
      <c r="I6" s="12">
        <v>2742.87</v>
      </c>
      <c r="J6" s="64"/>
      <c r="K6" s="64"/>
      <c r="L6" s="64"/>
      <c r="M6" s="64"/>
      <c r="N6" s="64"/>
      <c r="O6" s="64"/>
      <c r="P6" s="64"/>
      <c r="Q6" s="64"/>
    </row>
    <row r="7" spans="1:18" ht="15" thickBot="1" x14ac:dyDescent="0.4">
      <c r="A7" s="13">
        <v>3</v>
      </c>
      <c r="B7" s="14">
        <v>0</v>
      </c>
      <c r="C7" s="14">
        <v>0</v>
      </c>
      <c r="D7" s="14">
        <v>0</v>
      </c>
      <c r="E7" s="14">
        <v>2447.6999999999998</v>
      </c>
      <c r="F7" s="14">
        <v>2529.12</v>
      </c>
      <c r="G7" s="14">
        <v>2604.75</v>
      </c>
      <c r="H7" s="14">
        <v>2733.48</v>
      </c>
      <c r="I7" s="15">
        <v>2803.16</v>
      </c>
      <c r="J7" s="64"/>
      <c r="K7" s="64"/>
      <c r="L7" s="64"/>
      <c r="M7" s="64"/>
      <c r="N7" s="64"/>
      <c r="O7" s="64"/>
      <c r="P7" s="64"/>
      <c r="Q7" s="64"/>
    </row>
    <row r="8" spans="1:18" ht="15" thickBot="1" x14ac:dyDescent="0.4"/>
    <row r="9" spans="1:18" hidden="1" x14ac:dyDescent="0.35">
      <c r="A9" s="7" t="s">
        <v>0</v>
      </c>
      <c r="B9" s="1">
        <v>2</v>
      </c>
      <c r="C9" s="1">
        <v>2.5</v>
      </c>
      <c r="D9" s="1">
        <v>3</v>
      </c>
      <c r="E9" s="1">
        <v>3.5</v>
      </c>
      <c r="F9" s="1">
        <v>4</v>
      </c>
      <c r="G9" s="1">
        <v>4.5</v>
      </c>
      <c r="H9" s="1">
        <v>5</v>
      </c>
      <c r="I9" s="8">
        <v>5.5</v>
      </c>
    </row>
    <row r="10" spans="1:18" hidden="1" x14ac:dyDescent="0.35">
      <c r="A10" s="7">
        <v>1.5</v>
      </c>
      <c r="B10" s="2">
        <f>B4/1.2</f>
        <v>1607.075</v>
      </c>
      <c r="C10" s="2">
        <f t="shared" ref="C10:H10" si="0">C4/1.2</f>
        <v>1686.6416666666667</v>
      </c>
      <c r="D10" s="2">
        <f t="shared" si="0"/>
        <v>1749.6000000000001</v>
      </c>
      <c r="E10" s="2">
        <f t="shared" si="0"/>
        <v>1829.5083333333332</v>
      </c>
      <c r="F10" s="2">
        <f t="shared" si="0"/>
        <v>1892.1250000000002</v>
      </c>
      <c r="G10" s="2">
        <f t="shared" si="0"/>
        <v>1952.325</v>
      </c>
      <c r="H10" s="2">
        <f t="shared" si="0"/>
        <v>2034.65</v>
      </c>
      <c r="I10" s="2">
        <f>I4/1.2</f>
        <v>2185.2500000000005</v>
      </c>
    </row>
    <row r="11" spans="1:18" hidden="1" x14ac:dyDescent="0.35">
      <c r="A11" s="7">
        <v>2</v>
      </c>
      <c r="B11" s="2"/>
      <c r="C11" s="2">
        <f t="shared" ref="C11:I11" si="1">C5/1.2</f>
        <v>1740.3416666666667</v>
      </c>
      <c r="D11" s="2">
        <f t="shared" si="1"/>
        <v>1805.1583333333335</v>
      </c>
      <c r="E11" s="2">
        <f t="shared" si="1"/>
        <v>1892.5833333333333</v>
      </c>
      <c r="F11" s="2">
        <f t="shared" si="1"/>
        <v>1956.9500000000003</v>
      </c>
      <c r="G11" s="2">
        <f t="shared" si="1"/>
        <v>2018.0833333333333</v>
      </c>
      <c r="H11" s="2">
        <f t="shared" si="1"/>
        <v>2108.7333333333336</v>
      </c>
      <c r="I11" s="2">
        <f t="shared" si="1"/>
        <v>2235.4833333333336</v>
      </c>
    </row>
    <row r="12" spans="1:18" hidden="1" x14ac:dyDescent="0.35">
      <c r="A12" s="7">
        <v>2.5</v>
      </c>
      <c r="B12" s="2"/>
      <c r="C12" s="2"/>
      <c r="D12" s="2">
        <f t="shared" ref="D12:I12" si="2">D6/1.2</f>
        <v>1863.4333333333334</v>
      </c>
      <c r="E12" s="2">
        <f t="shared" si="2"/>
        <v>1958.3666666666668</v>
      </c>
      <c r="F12" s="2">
        <f t="shared" si="2"/>
        <v>2024.4749999999999</v>
      </c>
      <c r="G12" s="2">
        <f t="shared" si="2"/>
        <v>2086.5583333333334</v>
      </c>
      <c r="H12" s="2">
        <f t="shared" si="2"/>
        <v>2185.5250000000001</v>
      </c>
      <c r="I12" s="2">
        <f t="shared" si="2"/>
        <v>2285.7249999999999</v>
      </c>
    </row>
    <row r="13" spans="1:18" ht="15" hidden="1" thickBot="1" x14ac:dyDescent="0.4">
      <c r="A13" s="13">
        <v>3</v>
      </c>
      <c r="B13" s="2"/>
      <c r="C13" s="2"/>
      <c r="D13" s="2"/>
      <c r="E13" s="2">
        <f t="shared" ref="E13:I13" si="3">E7/1.2</f>
        <v>2039.75</v>
      </c>
      <c r="F13" s="2">
        <f t="shared" si="3"/>
        <v>2107.6</v>
      </c>
      <c r="G13" s="2">
        <f t="shared" si="3"/>
        <v>2170.625</v>
      </c>
      <c r="H13" s="2">
        <f t="shared" si="3"/>
        <v>2277.9</v>
      </c>
      <c r="I13" s="2">
        <f t="shared" si="3"/>
        <v>2335.9666666666667</v>
      </c>
    </row>
    <row r="14" spans="1:18" ht="15" hidden="1" thickBot="1" x14ac:dyDescent="0.4"/>
    <row r="15" spans="1:18" ht="15" thickBot="1" x14ac:dyDescent="0.4">
      <c r="A15" s="116" t="s">
        <v>47</v>
      </c>
      <c r="B15" s="117"/>
      <c r="C15" s="117"/>
      <c r="D15" s="117"/>
      <c r="E15" s="117"/>
      <c r="F15" s="117"/>
      <c r="G15" s="117"/>
      <c r="H15" s="98" t="s">
        <v>32</v>
      </c>
      <c r="I15" s="99"/>
    </row>
    <row r="16" spans="1:18" ht="15" thickBot="1" x14ac:dyDescent="0.4">
      <c r="A16" s="118"/>
      <c r="B16" s="119"/>
      <c r="C16" s="119"/>
      <c r="D16" s="119"/>
      <c r="E16" s="119"/>
      <c r="F16" s="119"/>
      <c r="G16" s="119"/>
      <c r="H16" s="100">
        <v>0</v>
      </c>
      <c r="I16" s="101"/>
    </row>
    <row r="17" spans="1:9" x14ac:dyDescent="0.35">
      <c r="A17" s="7" t="s">
        <v>0</v>
      </c>
      <c r="B17" s="1">
        <v>2</v>
      </c>
      <c r="C17" s="1">
        <v>2.5</v>
      </c>
      <c r="D17" s="1">
        <v>3</v>
      </c>
      <c r="E17" s="1">
        <v>3.5</v>
      </c>
      <c r="F17" s="1">
        <v>4</v>
      </c>
      <c r="G17" s="1">
        <v>4.5</v>
      </c>
      <c r="H17" s="1">
        <v>5</v>
      </c>
      <c r="I17" s="8">
        <v>5.5</v>
      </c>
    </row>
    <row r="18" spans="1:9" x14ac:dyDescent="0.35">
      <c r="A18" s="7">
        <v>1.5</v>
      </c>
      <c r="B18" s="5">
        <f>B10*(1-$H$16)</f>
        <v>1607.075</v>
      </c>
      <c r="C18" s="5">
        <f t="shared" ref="C18:I18" si="4">C10*(1-$H$16)</f>
        <v>1686.6416666666667</v>
      </c>
      <c r="D18" s="5">
        <f t="shared" si="4"/>
        <v>1749.6000000000001</v>
      </c>
      <c r="E18" s="5">
        <f t="shared" si="4"/>
        <v>1829.5083333333332</v>
      </c>
      <c r="F18" s="5">
        <f t="shared" si="4"/>
        <v>1892.1250000000002</v>
      </c>
      <c r="G18" s="5">
        <f t="shared" si="4"/>
        <v>1952.325</v>
      </c>
      <c r="H18" s="5">
        <f t="shared" si="4"/>
        <v>2034.65</v>
      </c>
      <c r="I18" s="18">
        <f t="shared" si="4"/>
        <v>2185.2500000000005</v>
      </c>
    </row>
    <row r="19" spans="1:9" x14ac:dyDescent="0.35">
      <c r="A19" s="7">
        <v>2</v>
      </c>
      <c r="B19" s="5"/>
      <c r="C19" s="5">
        <f t="shared" ref="C19:I19" si="5">C11*(1-$H$16)</f>
        <v>1740.3416666666667</v>
      </c>
      <c r="D19" s="5">
        <f t="shared" si="5"/>
        <v>1805.1583333333335</v>
      </c>
      <c r="E19" s="5">
        <f t="shared" si="5"/>
        <v>1892.5833333333333</v>
      </c>
      <c r="F19" s="5">
        <f t="shared" si="5"/>
        <v>1956.9500000000003</v>
      </c>
      <c r="G19" s="5">
        <f t="shared" si="5"/>
        <v>2018.0833333333333</v>
      </c>
      <c r="H19" s="5">
        <f t="shared" si="5"/>
        <v>2108.7333333333336</v>
      </c>
      <c r="I19" s="18">
        <f t="shared" si="5"/>
        <v>2235.4833333333336</v>
      </c>
    </row>
    <row r="20" spans="1:9" x14ac:dyDescent="0.35">
      <c r="A20" s="7">
        <v>2.5</v>
      </c>
      <c r="B20" s="5"/>
      <c r="C20" s="5"/>
      <c r="D20" s="5">
        <f t="shared" ref="D20:I20" si="6">D12*(1-$H$16)</f>
        <v>1863.4333333333334</v>
      </c>
      <c r="E20" s="5">
        <f t="shared" si="6"/>
        <v>1958.3666666666668</v>
      </c>
      <c r="F20" s="5">
        <f t="shared" si="6"/>
        <v>2024.4749999999999</v>
      </c>
      <c r="G20" s="5">
        <f t="shared" si="6"/>
        <v>2086.5583333333334</v>
      </c>
      <c r="H20" s="5">
        <f t="shared" si="6"/>
        <v>2185.5250000000001</v>
      </c>
      <c r="I20" s="18">
        <f t="shared" si="6"/>
        <v>2285.7249999999999</v>
      </c>
    </row>
    <row r="21" spans="1:9" ht="15" thickBot="1" x14ac:dyDescent="0.4">
      <c r="A21" s="13">
        <v>3</v>
      </c>
      <c r="B21" s="19"/>
      <c r="C21" s="19"/>
      <c r="D21" s="19"/>
      <c r="E21" s="19">
        <f t="shared" ref="E21:I21" si="7">E13*(1-$H$16)</f>
        <v>2039.75</v>
      </c>
      <c r="F21" s="19">
        <f t="shared" si="7"/>
        <v>2107.6</v>
      </c>
      <c r="G21" s="19">
        <f t="shared" si="7"/>
        <v>2170.625</v>
      </c>
      <c r="H21" s="19">
        <f t="shared" si="7"/>
        <v>2277.9</v>
      </c>
      <c r="I21" s="20">
        <f t="shared" si="7"/>
        <v>2335.9666666666667</v>
      </c>
    </row>
    <row r="22" spans="1:9" ht="15" thickBot="1" x14ac:dyDescent="0.4"/>
    <row r="23" spans="1:9" ht="14.5" customHeight="1" thickBot="1" x14ac:dyDescent="0.4">
      <c r="A23" s="41" t="s">
        <v>48</v>
      </c>
      <c r="B23" s="61" t="s">
        <v>55</v>
      </c>
      <c r="C23" s="62" t="s">
        <v>56</v>
      </c>
      <c r="D23" s="43" t="s">
        <v>57</v>
      </c>
      <c r="E23" s="44" t="s">
        <v>22</v>
      </c>
    </row>
    <row r="24" spans="1:9" x14ac:dyDescent="0.35">
      <c r="A24" s="95" t="s">
        <v>79</v>
      </c>
      <c r="B24" s="55" t="s">
        <v>59</v>
      </c>
      <c r="C24" s="56" t="s">
        <v>60</v>
      </c>
      <c r="D24" s="46" t="s">
        <v>61</v>
      </c>
      <c r="E24" s="47" t="s">
        <v>62</v>
      </c>
    </row>
    <row r="25" spans="1:9" x14ac:dyDescent="0.35">
      <c r="A25" s="96"/>
      <c r="B25" s="57" t="s">
        <v>80</v>
      </c>
      <c r="C25" s="58" t="s">
        <v>68</v>
      </c>
      <c r="D25" s="46" t="s">
        <v>61</v>
      </c>
      <c r="E25" s="48" t="s">
        <v>62</v>
      </c>
    </row>
    <row r="26" spans="1:9" x14ac:dyDescent="0.35">
      <c r="A26" s="96"/>
      <c r="B26" s="57" t="s">
        <v>81</v>
      </c>
      <c r="C26" s="3" t="s">
        <v>70</v>
      </c>
      <c r="D26" s="46" t="s">
        <v>61</v>
      </c>
      <c r="E26" s="48" t="s">
        <v>62</v>
      </c>
    </row>
    <row r="27" spans="1:9" x14ac:dyDescent="0.35">
      <c r="A27" s="96"/>
      <c r="B27" s="57" t="s">
        <v>63</v>
      </c>
      <c r="C27" s="58" t="s">
        <v>64</v>
      </c>
      <c r="D27" s="46" t="s">
        <v>61</v>
      </c>
      <c r="E27" s="48" t="s">
        <v>62</v>
      </c>
    </row>
    <row r="28" spans="1:9" ht="15" thickBot="1" x14ac:dyDescent="0.4">
      <c r="A28" s="97"/>
      <c r="B28" s="59" t="s">
        <v>75</v>
      </c>
      <c r="C28" s="60" t="s">
        <v>76</v>
      </c>
      <c r="D28" s="51">
        <v>0.35</v>
      </c>
      <c r="E28" s="52">
        <v>0.15</v>
      </c>
    </row>
  </sheetData>
  <mergeCells count="5">
    <mergeCell ref="A24:A28"/>
    <mergeCell ref="A1:I2"/>
    <mergeCell ref="A15:G16"/>
    <mergeCell ref="H15:I15"/>
    <mergeCell ref="H16:I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501E-3061-4517-AC33-13B9632C174F}">
  <sheetPr>
    <tabColor rgb="FF92D050"/>
  </sheetPr>
  <dimension ref="A1:G19"/>
  <sheetViews>
    <sheetView workbookViewId="0">
      <selection activeCell="G2" sqref="G2:G9"/>
    </sheetView>
  </sheetViews>
  <sheetFormatPr defaultRowHeight="14.5" x14ac:dyDescent="0.35"/>
  <cols>
    <col min="1" max="1" width="14" bestFit="1" customWidth="1"/>
    <col min="2" max="2" width="52.7265625" bestFit="1" customWidth="1"/>
    <col min="3" max="3" width="9.7265625" customWidth="1"/>
    <col min="4" max="4" width="9.7265625" hidden="1" customWidth="1"/>
    <col min="5" max="5" width="20.54296875" customWidth="1"/>
    <col min="6" max="6" width="9.81640625" bestFit="1" customWidth="1"/>
    <col min="7" max="7" width="16.54296875" bestFit="1" customWidth="1"/>
  </cols>
  <sheetData>
    <row r="1" spans="1:7" ht="14.5" customHeight="1" thickBot="1" x14ac:dyDescent="0.4">
      <c r="A1" s="28" t="s">
        <v>2</v>
      </c>
      <c r="B1" s="25" t="s">
        <v>3</v>
      </c>
      <c r="C1" s="25" t="s">
        <v>30</v>
      </c>
      <c r="D1" s="29"/>
      <c r="E1" s="30" t="s">
        <v>31</v>
      </c>
      <c r="F1" s="27" t="s">
        <v>4</v>
      </c>
      <c r="G1" s="63" t="s">
        <v>53</v>
      </c>
    </row>
    <row r="2" spans="1:7" x14ac:dyDescent="0.35">
      <c r="A2" s="31" t="s">
        <v>5</v>
      </c>
      <c r="B2" s="4" t="s">
        <v>6</v>
      </c>
      <c r="C2" s="2">
        <v>49</v>
      </c>
      <c r="D2" s="35">
        <f>(C2/1.2)</f>
        <v>40.833333333333336</v>
      </c>
      <c r="E2" s="123">
        <v>0</v>
      </c>
      <c r="F2" s="18">
        <f>D2*(1-$E$2)</f>
        <v>40.833333333333336</v>
      </c>
      <c r="G2" s="120">
        <v>-0.26</v>
      </c>
    </row>
    <row r="3" spans="1:7" x14ac:dyDescent="0.35">
      <c r="A3" s="31" t="s">
        <v>5</v>
      </c>
      <c r="B3" s="4" t="s">
        <v>7</v>
      </c>
      <c r="C3" s="2">
        <v>74</v>
      </c>
      <c r="D3" s="35">
        <f t="shared" ref="D3:D9" si="0">C3/1.2</f>
        <v>61.666666666666671</v>
      </c>
      <c r="E3" s="124"/>
      <c r="F3" s="18">
        <f t="shared" ref="F3:F9" si="1">D3*(1-$E$2)</f>
        <v>61.666666666666671</v>
      </c>
      <c r="G3" s="121"/>
    </row>
    <row r="4" spans="1:7" x14ac:dyDescent="0.35">
      <c r="A4" s="31" t="s">
        <v>5</v>
      </c>
      <c r="B4" s="4" t="s">
        <v>8</v>
      </c>
      <c r="C4" s="2">
        <v>88</v>
      </c>
      <c r="D4" s="35">
        <f t="shared" si="0"/>
        <v>73.333333333333343</v>
      </c>
      <c r="E4" s="124"/>
      <c r="F4" s="18">
        <f t="shared" si="1"/>
        <v>73.333333333333343</v>
      </c>
      <c r="G4" s="121"/>
    </row>
    <row r="5" spans="1:7" x14ac:dyDescent="0.35">
      <c r="A5" s="31" t="s">
        <v>5</v>
      </c>
      <c r="B5" s="4" t="s">
        <v>9</v>
      </c>
      <c r="C5" s="2">
        <v>115</v>
      </c>
      <c r="D5" s="35">
        <f t="shared" si="0"/>
        <v>95.833333333333343</v>
      </c>
      <c r="E5" s="124"/>
      <c r="F5" s="18">
        <f t="shared" si="1"/>
        <v>95.833333333333343</v>
      </c>
      <c r="G5" s="121"/>
    </row>
    <row r="6" spans="1:7" x14ac:dyDescent="0.35">
      <c r="A6" s="31" t="s">
        <v>5</v>
      </c>
      <c r="B6" s="4" t="s">
        <v>10</v>
      </c>
      <c r="C6" s="2">
        <v>48</v>
      </c>
      <c r="D6" s="35">
        <f t="shared" si="0"/>
        <v>40</v>
      </c>
      <c r="E6" s="124"/>
      <c r="F6" s="18">
        <f t="shared" si="1"/>
        <v>40</v>
      </c>
      <c r="G6" s="121"/>
    </row>
    <row r="7" spans="1:7" x14ac:dyDescent="0.35">
      <c r="A7" s="31" t="s">
        <v>11</v>
      </c>
      <c r="B7" s="4" t="s">
        <v>12</v>
      </c>
      <c r="C7" s="2">
        <v>138</v>
      </c>
      <c r="D7" s="35">
        <f t="shared" si="0"/>
        <v>115</v>
      </c>
      <c r="E7" s="124"/>
      <c r="F7" s="18">
        <f t="shared" si="1"/>
        <v>115</v>
      </c>
      <c r="G7" s="121"/>
    </row>
    <row r="8" spans="1:7" x14ac:dyDescent="0.35">
      <c r="A8" s="31" t="s">
        <v>11</v>
      </c>
      <c r="B8" s="4" t="s">
        <v>13</v>
      </c>
      <c r="C8" s="2">
        <v>163</v>
      </c>
      <c r="D8" s="35">
        <f t="shared" si="0"/>
        <v>135.83333333333334</v>
      </c>
      <c r="E8" s="124"/>
      <c r="F8" s="18">
        <f t="shared" si="1"/>
        <v>135.83333333333334</v>
      </c>
      <c r="G8" s="121"/>
    </row>
    <row r="9" spans="1:7" ht="15" thickBot="1" x14ac:dyDescent="0.4">
      <c r="A9" s="32" t="s">
        <v>11</v>
      </c>
      <c r="B9" s="33" t="s">
        <v>14</v>
      </c>
      <c r="C9" s="14">
        <v>142</v>
      </c>
      <c r="D9" s="19">
        <f t="shared" si="0"/>
        <v>118.33333333333334</v>
      </c>
      <c r="E9" s="125"/>
      <c r="F9" s="20">
        <f t="shared" si="1"/>
        <v>118.33333333333334</v>
      </c>
      <c r="G9" s="122"/>
    </row>
    <row r="10" spans="1:7" ht="15" thickBot="1" x14ac:dyDescent="0.4"/>
    <row r="11" spans="1:7" x14ac:dyDescent="0.35">
      <c r="A11" s="126" t="s">
        <v>15</v>
      </c>
      <c r="B11" s="127"/>
      <c r="C11" s="25" t="s">
        <v>30</v>
      </c>
      <c r="D11" s="25"/>
      <c r="E11" s="26" t="s">
        <v>31</v>
      </c>
      <c r="F11" s="27" t="s">
        <v>4</v>
      </c>
    </row>
    <row r="12" spans="1:7" ht="14.5" customHeight="1" x14ac:dyDescent="0.35">
      <c r="A12" s="128" t="s">
        <v>16</v>
      </c>
      <c r="B12" s="129"/>
      <c r="C12" s="2">
        <v>530</v>
      </c>
      <c r="D12" s="35">
        <f>C12/1.2</f>
        <v>441.66666666666669</v>
      </c>
      <c r="E12" s="123">
        <v>0</v>
      </c>
      <c r="F12" s="18">
        <f>D12*(1-$E$12)</f>
        <v>441.66666666666669</v>
      </c>
    </row>
    <row r="13" spans="1:7" ht="14.5" customHeight="1" x14ac:dyDescent="0.35">
      <c r="A13" s="128" t="s">
        <v>17</v>
      </c>
      <c r="B13" s="129"/>
      <c r="C13" s="2">
        <v>530</v>
      </c>
      <c r="D13" s="35">
        <f t="shared" ref="D13:D16" si="2">C13/1.2</f>
        <v>441.66666666666669</v>
      </c>
      <c r="E13" s="124"/>
      <c r="F13" s="18">
        <f t="shared" ref="F13:F16" si="3">D13*(1-$E$12)</f>
        <v>441.66666666666669</v>
      </c>
    </row>
    <row r="14" spans="1:7" ht="14.5" customHeight="1" x14ac:dyDescent="0.35">
      <c r="A14" s="128" t="s">
        <v>18</v>
      </c>
      <c r="B14" s="129"/>
      <c r="C14" s="2">
        <v>750</v>
      </c>
      <c r="D14" s="35">
        <f t="shared" si="2"/>
        <v>625</v>
      </c>
      <c r="E14" s="124"/>
      <c r="F14" s="18">
        <f t="shared" si="3"/>
        <v>625</v>
      </c>
    </row>
    <row r="15" spans="1:7" ht="14.5" customHeight="1" x14ac:dyDescent="0.35">
      <c r="A15" s="128" t="s">
        <v>19</v>
      </c>
      <c r="B15" s="129"/>
      <c r="C15" s="2">
        <v>750</v>
      </c>
      <c r="D15" s="35">
        <f t="shared" si="2"/>
        <v>625</v>
      </c>
      <c r="E15" s="124"/>
      <c r="F15" s="18">
        <f t="shared" si="3"/>
        <v>625</v>
      </c>
    </row>
    <row r="16" spans="1:7" ht="15" customHeight="1" thickBot="1" x14ac:dyDescent="0.4">
      <c r="A16" s="130" t="s">
        <v>20</v>
      </c>
      <c r="B16" s="131"/>
      <c r="C16" s="14">
        <v>38</v>
      </c>
      <c r="D16" s="19">
        <f t="shared" si="2"/>
        <v>31.666666666666668</v>
      </c>
      <c r="E16" s="125"/>
      <c r="F16" s="18">
        <f t="shared" si="3"/>
        <v>31.666666666666668</v>
      </c>
    </row>
    <row r="17" ht="14.5" customHeight="1" x14ac:dyDescent="0.35"/>
    <row r="18" ht="14.5" customHeight="1" x14ac:dyDescent="0.35"/>
    <row r="19" ht="15" customHeight="1" x14ac:dyDescent="0.35"/>
  </sheetData>
  <mergeCells count="9">
    <mergeCell ref="G2:G9"/>
    <mergeCell ref="E2:E9"/>
    <mergeCell ref="E12:E16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8867-D8D4-44D5-B891-1A91A9AB9112}">
  <sheetPr>
    <tabColor rgb="FF92D050"/>
  </sheetPr>
  <dimension ref="A1:C9"/>
  <sheetViews>
    <sheetView tabSelected="1" workbookViewId="0">
      <selection activeCell="D5" sqref="D5"/>
    </sheetView>
  </sheetViews>
  <sheetFormatPr defaultRowHeight="14.5" x14ac:dyDescent="0.35"/>
  <cols>
    <col min="1" max="1" width="16.54296875" customWidth="1"/>
    <col min="2" max="2" width="25.36328125" bestFit="1" customWidth="1"/>
    <col min="3" max="3" width="29.36328125" bestFit="1" customWidth="1"/>
  </cols>
  <sheetData>
    <row r="1" spans="1:3" x14ac:dyDescent="0.35">
      <c r="A1" s="28" t="s">
        <v>21</v>
      </c>
      <c r="B1" s="25" t="s">
        <v>15</v>
      </c>
      <c r="C1" s="27" t="s">
        <v>82</v>
      </c>
    </row>
    <row r="2" spans="1:3" x14ac:dyDescent="0.35">
      <c r="A2" s="9" t="s">
        <v>23</v>
      </c>
      <c r="B2" s="6" t="s">
        <v>24</v>
      </c>
      <c r="C2" s="18">
        <v>69</v>
      </c>
    </row>
    <row r="3" spans="1:3" x14ac:dyDescent="0.35">
      <c r="A3" s="9" t="s">
        <v>23</v>
      </c>
      <c r="B3" s="6" t="s">
        <v>25</v>
      </c>
      <c r="C3" s="18">
        <v>100</v>
      </c>
    </row>
    <row r="4" spans="1:3" x14ac:dyDescent="0.35">
      <c r="A4" s="9" t="s">
        <v>23</v>
      </c>
      <c r="B4" s="6" t="s">
        <v>26</v>
      </c>
      <c r="C4" s="18">
        <v>150</v>
      </c>
    </row>
    <row r="5" spans="1:3" x14ac:dyDescent="0.35">
      <c r="A5" s="9" t="s">
        <v>23</v>
      </c>
      <c r="B5" s="6" t="s">
        <v>27</v>
      </c>
      <c r="C5" s="18" t="s">
        <v>28</v>
      </c>
    </row>
    <row r="6" spans="1:3" x14ac:dyDescent="0.35">
      <c r="A6" s="9" t="s">
        <v>29</v>
      </c>
      <c r="B6" s="6" t="s">
        <v>24</v>
      </c>
      <c r="C6" s="18">
        <v>90</v>
      </c>
    </row>
    <row r="7" spans="1:3" x14ac:dyDescent="0.35">
      <c r="A7" s="9" t="s">
        <v>29</v>
      </c>
      <c r="B7" s="6" t="s">
        <v>25</v>
      </c>
      <c r="C7" s="18">
        <v>130</v>
      </c>
    </row>
    <row r="8" spans="1:3" x14ac:dyDescent="0.35">
      <c r="A8" s="9" t="s">
        <v>29</v>
      </c>
      <c r="B8" s="6" t="s">
        <v>26</v>
      </c>
      <c r="C8" s="18">
        <v>180</v>
      </c>
    </row>
    <row r="9" spans="1:3" ht="15" thickBot="1" x14ac:dyDescent="0.4">
      <c r="A9" s="11" t="s">
        <v>29</v>
      </c>
      <c r="B9" s="34" t="s">
        <v>27</v>
      </c>
      <c r="C9" s="2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Retail Price Reduction</vt:lpstr>
      <vt:lpstr>Formosa</vt:lpstr>
      <vt:lpstr>Formosa Max</vt:lpstr>
      <vt:lpstr>Formosa Max with EV</vt:lpstr>
      <vt:lpstr>Capri</vt:lpstr>
      <vt:lpstr>Accessories Brackets</vt:lpstr>
      <vt:lpstr>Delivery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Thomas</dc:creator>
  <cp:lastModifiedBy>Matt Thomas</cp:lastModifiedBy>
  <dcterms:created xsi:type="dcterms:W3CDTF">2025-03-29T13:50:17Z</dcterms:created>
  <dcterms:modified xsi:type="dcterms:W3CDTF">2025-04-01T12:41:34Z</dcterms:modified>
</cp:coreProperties>
</file>